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vandenberg/Documents/"/>
    </mc:Choice>
  </mc:AlternateContent>
  <xr:revisionPtr revIDLastSave="0" documentId="8_{2F99B1C3-D2E9-C44B-9761-0B69722BBB1D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Table 1" sheetId="1" r:id="rId1"/>
    <sheet name="Agenda 2023" sheetId="2" r:id="rId2"/>
    <sheet name="Agenda 2024" sheetId="3" r:id="rId3"/>
    <sheet name="Agenda 2025" sheetId="4" r:id="rId4"/>
  </sheets>
  <definedNames>
    <definedName name="_xlnm.Print_Area" localSheetId="1">'Agenda 2023'!$B$6:$AF$33</definedName>
    <definedName name="_xlnm.Print_Area" localSheetId="2">'Agenda 2024'!$B$6:$AF$33</definedName>
    <definedName name="_xlnm.Print_Area" localSheetId="3">'Agenda 2025'!$B$6:$AF$33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K58" i="1"/>
  <c r="M58" i="1"/>
  <c r="N58" i="1"/>
  <c r="L58" i="1"/>
  <c r="I58" i="1"/>
  <c r="G58" i="1"/>
  <c r="AF27" i="4"/>
  <c r="AE27" i="4"/>
  <c r="AD27" i="4"/>
  <c r="AC27" i="4"/>
  <c r="AB27" i="4"/>
  <c r="AA27" i="4"/>
  <c r="Z27" i="4"/>
  <c r="X27" i="4"/>
  <c r="W27" i="4"/>
  <c r="V27" i="4"/>
  <c r="U27" i="4"/>
  <c r="T27" i="4"/>
  <c r="S27" i="4"/>
  <c r="R27" i="4"/>
  <c r="P27" i="4"/>
  <c r="O27" i="4"/>
  <c r="N27" i="4"/>
  <c r="M27" i="4"/>
  <c r="L27" i="4"/>
  <c r="K27" i="4"/>
  <c r="J27" i="4"/>
  <c r="H27" i="4"/>
  <c r="G27" i="4"/>
  <c r="F27" i="4"/>
  <c r="E27" i="4"/>
  <c r="D27" i="4"/>
  <c r="C27" i="4"/>
  <c r="B27" i="4"/>
  <c r="AF18" i="4"/>
  <c r="AE18" i="4"/>
  <c r="AD18" i="4"/>
  <c r="AC18" i="4"/>
  <c r="AB18" i="4"/>
  <c r="AA18" i="4"/>
  <c r="Z18" i="4"/>
  <c r="X18" i="4"/>
  <c r="W18" i="4"/>
  <c r="V18" i="4"/>
  <c r="U18" i="4"/>
  <c r="T18" i="4"/>
  <c r="S18" i="4"/>
  <c r="R18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AF9" i="4"/>
  <c r="AE9" i="4"/>
  <c r="AD9" i="4"/>
  <c r="AC9" i="4"/>
  <c r="AB9" i="4"/>
  <c r="AA9" i="4"/>
  <c r="Z9" i="4"/>
  <c r="X9" i="4"/>
  <c r="W9" i="4"/>
  <c r="V9" i="4"/>
  <c r="U9" i="4"/>
  <c r="T9" i="4"/>
  <c r="S9" i="4"/>
  <c r="R9" i="4"/>
  <c r="P9" i="4"/>
  <c r="O9" i="4"/>
  <c r="N9" i="4"/>
  <c r="M9" i="4"/>
  <c r="L9" i="4"/>
  <c r="K9" i="4"/>
  <c r="J9" i="4"/>
  <c r="H9" i="4"/>
  <c r="G9" i="4"/>
  <c r="F9" i="4"/>
  <c r="E9" i="4"/>
  <c r="D9" i="4"/>
  <c r="C9" i="4"/>
  <c r="B9" i="4"/>
  <c r="B8" i="4"/>
  <c r="J8" i="4" s="1"/>
  <c r="J10" i="4" s="1"/>
  <c r="K10" i="4" s="1"/>
  <c r="L10" i="4" s="1"/>
  <c r="M10" i="4" s="1"/>
  <c r="N10" i="4" s="1"/>
  <c r="O10" i="4" s="1"/>
  <c r="P10" i="4" s="1"/>
  <c r="J11" i="4" s="1"/>
  <c r="K11" i="4" s="1"/>
  <c r="L11" i="4" s="1"/>
  <c r="M11" i="4" s="1"/>
  <c r="N11" i="4" s="1"/>
  <c r="O11" i="4" s="1"/>
  <c r="P11" i="4" s="1"/>
  <c r="J12" i="4" s="1"/>
  <c r="K12" i="4" s="1"/>
  <c r="L12" i="4" s="1"/>
  <c r="M12" i="4" s="1"/>
  <c r="N12" i="4" s="1"/>
  <c r="O12" i="4" s="1"/>
  <c r="P12" i="4" s="1"/>
  <c r="J13" i="4" s="1"/>
  <c r="K13" i="4" s="1"/>
  <c r="L13" i="4" s="1"/>
  <c r="M13" i="4" s="1"/>
  <c r="N13" i="4" s="1"/>
  <c r="O13" i="4" s="1"/>
  <c r="P13" i="4" s="1"/>
  <c r="J14" i="4" s="1"/>
  <c r="K14" i="4" s="1"/>
  <c r="L14" i="4" s="1"/>
  <c r="M14" i="4" s="1"/>
  <c r="N14" i="4" s="1"/>
  <c r="O14" i="4" s="1"/>
  <c r="P14" i="4" s="1"/>
  <c r="J15" i="4" s="1"/>
  <c r="K15" i="4" s="1"/>
  <c r="L15" i="4" s="1"/>
  <c r="M15" i="4" s="1"/>
  <c r="N15" i="4" s="1"/>
  <c r="O15" i="4" s="1"/>
  <c r="P15" i="4" s="1"/>
  <c r="B8" i="3"/>
  <c r="J8" i="3" s="1"/>
  <c r="B9" i="3"/>
  <c r="C9" i="3"/>
  <c r="D9" i="3"/>
  <c r="E9" i="3"/>
  <c r="F9" i="3"/>
  <c r="G9" i="3"/>
  <c r="H9" i="3"/>
  <c r="J9" i="3"/>
  <c r="K9" i="3"/>
  <c r="L9" i="3"/>
  <c r="M9" i="3"/>
  <c r="N9" i="3"/>
  <c r="O9" i="3"/>
  <c r="P9" i="3"/>
  <c r="R9" i="3"/>
  <c r="S9" i="3"/>
  <c r="T9" i="3"/>
  <c r="U9" i="3"/>
  <c r="V9" i="3"/>
  <c r="W9" i="3"/>
  <c r="X9" i="3"/>
  <c r="Z9" i="3"/>
  <c r="AA9" i="3"/>
  <c r="AB9" i="3"/>
  <c r="AC9" i="3"/>
  <c r="AD9" i="3"/>
  <c r="AE9" i="3"/>
  <c r="AF9" i="3"/>
  <c r="B10" i="3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D12" i="3" s="1"/>
  <c r="E12" i="3" s="1"/>
  <c r="F12" i="3" s="1"/>
  <c r="G12" i="3" s="1"/>
  <c r="H12" i="3" s="1"/>
  <c r="B13" i="3" s="1"/>
  <c r="C13" i="3" s="1"/>
  <c r="D13" i="3" s="1"/>
  <c r="E13" i="3" s="1"/>
  <c r="F13" i="3" s="1"/>
  <c r="G13" i="3" s="1"/>
  <c r="H13" i="3" s="1"/>
  <c r="B14" i="3" s="1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18" i="3"/>
  <c r="C18" i="3"/>
  <c r="D18" i="3"/>
  <c r="E18" i="3"/>
  <c r="F18" i="3"/>
  <c r="G18" i="3"/>
  <c r="H18" i="3"/>
  <c r="J18" i="3"/>
  <c r="K18" i="3"/>
  <c r="L18" i="3"/>
  <c r="M18" i="3"/>
  <c r="N18" i="3"/>
  <c r="O18" i="3"/>
  <c r="P18" i="3"/>
  <c r="R18" i="3"/>
  <c r="S18" i="3"/>
  <c r="T18" i="3"/>
  <c r="U18" i="3"/>
  <c r="V18" i="3"/>
  <c r="W18" i="3"/>
  <c r="X18" i="3"/>
  <c r="Z18" i="3"/>
  <c r="AA18" i="3"/>
  <c r="AB18" i="3"/>
  <c r="AC18" i="3"/>
  <c r="AD18" i="3"/>
  <c r="AE18" i="3"/>
  <c r="AF18" i="3"/>
  <c r="B27" i="3"/>
  <c r="C27" i="3"/>
  <c r="D27" i="3"/>
  <c r="E27" i="3"/>
  <c r="F27" i="3"/>
  <c r="G27" i="3"/>
  <c r="H27" i="3"/>
  <c r="J27" i="3"/>
  <c r="K27" i="3"/>
  <c r="L27" i="3"/>
  <c r="M27" i="3"/>
  <c r="N27" i="3"/>
  <c r="O27" i="3"/>
  <c r="P27" i="3"/>
  <c r="R27" i="3"/>
  <c r="S27" i="3"/>
  <c r="T27" i="3"/>
  <c r="U27" i="3"/>
  <c r="V27" i="3"/>
  <c r="W27" i="3"/>
  <c r="X27" i="3"/>
  <c r="Z27" i="3"/>
  <c r="AA27" i="3"/>
  <c r="AB27" i="3"/>
  <c r="AC27" i="3"/>
  <c r="AD27" i="3"/>
  <c r="AE27" i="3"/>
  <c r="AF27" i="3"/>
  <c r="B6" i="2"/>
  <c r="B8" i="2"/>
  <c r="J8" i="2" s="1"/>
  <c r="B9" i="2"/>
  <c r="C9" i="2"/>
  <c r="D9" i="2"/>
  <c r="E9" i="2"/>
  <c r="F9" i="2"/>
  <c r="G9" i="2"/>
  <c r="H9" i="2"/>
  <c r="J9" i="2"/>
  <c r="K9" i="2"/>
  <c r="L9" i="2"/>
  <c r="M9" i="2"/>
  <c r="N9" i="2"/>
  <c r="O9" i="2"/>
  <c r="P9" i="2"/>
  <c r="R9" i="2"/>
  <c r="S9" i="2"/>
  <c r="T9" i="2"/>
  <c r="U9" i="2"/>
  <c r="V9" i="2"/>
  <c r="W9" i="2"/>
  <c r="X9" i="2"/>
  <c r="Z9" i="2"/>
  <c r="AA9" i="2"/>
  <c r="AB9" i="2"/>
  <c r="AC9" i="2"/>
  <c r="AD9" i="2"/>
  <c r="AE9" i="2"/>
  <c r="AF9" i="2"/>
  <c r="B10" i="2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8" i="2"/>
  <c r="C18" i="2"/>
  <c r="D18" i="2"/>
  <c r="E18" i="2"/>
  <c r="F18" i="2"/>
  <c r="G18" i="2"/>
  <c r="H18" i="2"/>
  <c r="J18" i="2"/>
  <c r="K18" i="2"/>
  <c r="L18" i="2"/>
  <c r="M18" i="2"/>
  <c r="N18" i="2"/>
  <c r="O18" i="2"/>
  <c r="P18" i="2"/>
  <c r="R18" i="2"/>
  <c r="S18" i="2"/>
  <c r="T18" i="2"/>
  <c r="U18" i="2"/>
  <c r="V18" i="2"/>
  <c r="W18" i="2"/>
  <c r="X18" i="2"/>
  <c r="Z18" i="2"/>
  <c r="AA18" i="2"/>
  <c r="AB18" i="2"/>
  <c r="AC18" i="2"/>
  <c r="AD18" i="2"/>
  <c r="AE18" i="2"/>
  <c r="AF18" i="2"/>
  <c r="B27" i="2"/>
  <c r="C27" i="2"/>
  <c r="D27" i="2"/>
  <c r="E27" i="2"/>
  <c r="F27" i="2"/>
  <c r="G27" i="2"/>
  <c r="H27" i="2"/>
  <c r="J27" i="2"/>
  <c r="K27" i="2"/>
  <c r="L27" i="2"/>
  <c r="M27" i="2"/>
  <c r="N27" i="2"/>
  <c r="O27" i="2"/>
  <c r="P27" i="2"/>
  <c r="R27" i="2"/>
  <c r="S27" i="2"/>
  <c r="T27" i="2"/>
  <c r="U27" i="2"/>
  <c r="V27" i="2"/>
  <c r="W27" i="2"/>
  <c r="X27" i="2"/>
  <c r="Z27" i="2"/>
  <c r="AA27" i="2"/>
  <c r="AB27" i="2"/>
  <c r="AC27" i="2"/>
  <c r="AD27" i="2"/>
  <c r="AE27" i="2"/>
  <c r="AF27" i="2"/>
  <c r="B10" i="4" l="1"/>
  <c r="C10" i="4" s="1"/>
  <c r="D10" i="4" s="1"/>
  <c r="E10" i="4" s="1"/>
  <c r="F10" i="4" s="1"/>
  <c r="G10" i="4" s="1"/>
  <c r="H10" i="4" s="1"/>
  <c r="B11" i="4" s="1"/>
  <c r="C11" i="4" s="1"/>
  <c r="D11" i="4" s="1"/>
  <c r="E11" i="4" s="1"/>
  <c r="F11" i="4" s="1"/>
  <c r="G11" i="4" s="1"/>
  <c r="H11" i="4" s="1"/>
  <c r="B12" i="4" s="1"/>
  <c r="C12" i="4" s="1"/>
  <c r="D12" i="4" s="1"/>
  <c r="E12" i="4" s="1"/>
  <c r="F12" i="4" s="1"/>
  <c r="G12" i="4" s="1"/>
  <c r="H12" i="4" s="1"/>
  <c r="B13" i="4" s="1"/>
  <c r="C13" i="4" s="1"/>
  <c r="D13" i="4" s="1"/>
  <c r="E13" i="4" s="1"/>
  <c r="F13" i="4" s="1"/>
  <c r="G13" i="4" s="1"/>
  <c r="H13" i="4" s="1"/>
  <c r="B14" i="4" s="1"/>
  <c r="C14" i="4" s="1"/>
  <c r="D14" i="4" s="1"/>
  <c r="E14" i="4" s="1"/>
  <c r="F14" i="4" s="1"/>
  <c r="G14" i="4" s="1"/>
  <c r="H14" i="4" s="1"/>
  <c r="B15" i="4" s="1"/>
  <c r="C15" i="4" s="1"/>
  <c r="D15" i="4" s="1"/>
  <c r="E15" i="4" s="1"/>
  <c r="F15" i="4" s="1"/>
  <c r="G15" i="4" s="1"/>
  <c r="H15" i="4" s="1"/>
  <c r="R8" i="4"/>
  <c r="R8" i="3"/>
  <c r="J10" i="3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J12" i="3" s="1"/>
  <c r="K12" i="3" s="1"/>
  <c r="L12" i="3" s="1"/>
  <c r="M12" i="3" s="1"/>
  <c r="N12" i="3" s="1"/>
  <c r="O12" i="3" s="1"/>
  <c r="P12" i="3" s="1"/>
  <c r="J13" i="3" s="1"/>
  <c r="K13" i="3" s="1"/>
  <c r="L13" i="3" s="1"/>
  <c r="M13" i="3" s="1"/>
  <c r="N13" i="3" s="1"/>
  <c r="O13" i="3" s="1"/>
  <c r="P13" i="3" s="1"/>
  <c r="J14" i="3" s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R8" i="2"/>
  <c r="J10" i="2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R10" i="4" l="1"/>
  <c r="S10" i="4" s="1"/>
  <c r="T10" i="4" s="1"/>
  <c r="U10" i="4" s="1"/>
  <c r="V10" i="4" s="1"/>
  <c r="W10" i="4" s="1"/>
  <c r="X10" i="4" s="1"/>
  <c r="R11" i="4" s="1"/>
  <c r="S11" i="4" s="1"/>
  <c r="T11" i="4" s="1"/>
  <c r="U11" i="4" s="1"/>
  <c r="V11" i="4" s="1"/>
  <c r="W11" i="4" s="1"/>
  <c r="X11" i="4" s="1"/>
  <c r="R12" i="4" s="1"/>
  <c r="S12" i="4" s="1"/>
  <c r="T12" i="4" s="1"/>
  <c r="U12" i="4" s="1"/>
  <c r="V12" i="4" s="1"/>
  <c r="W12" i="4" s="1"/>
  <c r="X12" i="4" s="1"/>
  <c r="R13" i="4" s="1"/>
  <c r="S13" i="4" s="1"/>
  <c r="T13" i="4" s="1"/>
  <c r="U13" i="4" s="1"/>
  <c r="V13" i="4" s="1"/>
  <c r="W13" i="4" s="1"/>
  <c r="X13" i="4" s="1"/>
  <c r="R14" i="4" s="1"/>
  <c r="S14" i="4" s="1"/>
  <c r="T14" i="4" s="1"/>
  <c r="U14" i="4" s="1"/>
  <c r="V14" i="4" s="1"/>
  <c r="W14" i="4" s="1"/>
  <c r="X14" i="4" s="1"/>
  <c r="R15" i="4" s="1"/>
  <c r="S15" i="4" s="1"/>
  <c r="T15" i="4" s="1"/>
  <c r="U15" i="4" s="1"/>
  <c r="V15" i="4" s="1"/>
  <c r="W15" i="4" s="1"/>
  <c r="X15" i="4" s="1"/>
  <c r="Z8" i="4"/>
  <c r="Z8" i="3"/>
  <c r="R10" i="3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R12" i="3" s="1"/>
  <c r="S12" i="3" s="1"/>
  <c r="T12" i="3" s="1"/>
  <c r="U12" i="3" s="1"/>
  <c r="V12" i="3" s="1"/>
  <c r="W12" i="3" s="1"/>
  <c r="X12" i="3" s="1"/>
  <c r="R13" i="3" s="1"/>
  <c r="S13" i="3" s="1"/>
  <c r="T13" i="3" s="1"/>
  <c r="U13" i="3" s="1"/>
  <c r="V13" i="3" s="1"/>
  <c r="W13" i="3" s="1"/>
  <c r="X13" i="3" s="1"/>
  <c r="R14" i="3" s="1"/>
  <c r="S14" i="3" s="1"/>
  <c r="T14" i="3" s="1"/>
  <c r="U14" i="3" s="1"/>
  <c r="V14" i="3" s="1"/>
  <c r="W14" i="3" s="1"/>
  <c r="X14" i="3" s="1"/>
  <c r="R15" i="3" s="1"/>
  <c r="S15" i="3" s="1"/>
  <c r="T15" i="3" s="1"/>
  <c r="U15" i="3" s="1"/>
  <c r="V15" i="3" s="1"/>
  <c r="W15" i="3" s="1"/>
  <c r="X15" i="3" s="1"/>
  <c r="Z8" i="2"/>
  <c r="R10" i="2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Z10" i="4" l="1"/>
  <c r="AA10" i="4" s="1"/>
  <c r="AB10" i="4" s="1"/>
  <c r="AC10" i="4" s="1"/>
  <c r="AD10" i="4" s="1"/>
  <c r="AE10" i="4" s="1"/>
  <c r="AF10" i="4" s="1"/>
  <c r="Z11" i="4" s="1"/>
  <c r="AA11" i="4" s="1"/>
  <c r="AB11" i="4" s="1"/>
  <c r="AC11" i="4" s="1"/>
  <c r="AD11" i="4" s="1"/>
  <c r="AE11" i="4" s="1"/>
  <c r="AF11" i="4" s="1"/>
  <c r="Z12" i="4" s="1"/>
  <c r="AA12" i="4" s="1"/>
  <c r="AB12" i="4" s="1"/>
  <c r="AC12" i="4" s="1"/>
  <c r="AD12" i="4" s="1"/>
  <c r="AE12" i="4" s="1"/>
  <c r="AF12" i="4" s="1"/>
  <c r="Z13" i="4" s="1"/>
  <c r="AA13" i="4" s="1"/>
  <c r="AB13" i="4" s="1"/>
  <c r="AC13" i="4" s="1"/>
  <c r="AD13" i="4" s="1"/>
  <c r="AE13" i="4" s="1"/>
  <c r="AF13" i="4" s="1"/>
  <c r="Z14" i="4" s="1"/>
  <c r="AA14" i="4" s="1"/>
  <c r="AB14" i="4" s="1"/>
  <c r="AC14" i="4" s="1"/>
  <c r="AD14" i="4" s="1"/>
  <c r="AE14" i="4" s="1"/>
  <c r="AF14" i="4" s="1"/>
  <c r="Z15" i="4" s="1"/>
  <c r="AA15" i="4" s="1"/>
  <c r="AB15" i="4" s="1"/>
  <c r="AC15" i="4" s="1"/>
  <c r="AD15" i="4" s="1"/>
  <c r="AE15" i="4" s="1"/>
  <c r="AF15" i="4" s="1"/>
  <c r="B17" i="4"/>
  <c r="B17" i="3"/>
  <c r="Z10" i="3"/>
  <c r="AA10" i="3" s="1"/>
  <c r="AB10" i="3" s="1"/>
  <c r="AC10" i="3" s="1"/>
  <c r="AD10" i="3" s="1"/>
  <c r="AE10" i="3" s="1"/>
  <c r="AF10" i="3" s="1"/>
  <c r="Z11" i="3" s="1"/>
  <c r="AA11" i="3" s="1"/>
  <c r="AB11" i="3" s="1"/>
  <c r="AC11" i="3" s="1"/>
  <c r="AD11" i="3" s="1"/>
  <c r="AE11" i="3" s="1"/>
  <c r="AF11" i="3" s="1"/>
  <c r="Z12" i="3" s="1"/>
  <c r="AA12" i="3" s="1"/>
  <c r="AB12" i="3" s="1"/>
  <c r="AC12" i="3" s="1"/>
  <c r="AD12" i="3" s="1"/>
  <c r="AE12" i="3" s="1"/>
  <c r="AF12" i="3" s="1"/>
  <c r="Z13" i="3" s="1"/>
  <c r="AA13" i="3" s="1"/>
  <c r="AB13" i="3" s="1"/>
  <c r="AC13" i="3" s="1"/>
  <c r="AD13" i="3" s="1"/>
  <c r="AE13" i="3" s="1"/>
  <c r="AF13" i="3" s="1"/>
  <c r="Z14" i="3" s="1"/>
  <c r="AA14" i="3" s="1"/>
  <c r="AB14" i="3" s="1"/>
  <c r="AC14" i="3" s="1"/>
  <c r="AD14" i="3" s="1"/>
  <c r="AE14" i="3" s="1"/>
  <c r="AF14" i="3" s="1"/>
  <c r="Z15" i="3" s="1"/>
  <c r="AA15" i="3" s="1"/>
  <c r="AB15" i="3" s="1"/>
  <c r="AC15" i="3" s="1"/>
  <c r="AD15" i="3" s="1"/>
  <c r="AE15" i="3" s="1"/>
  <c r="AF15" i="3" s="1"/>
  <c r="Z10" i="2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B17" i="2"/>
  <c r="J17" i="4" l="1"/>
  <c r="B19" i="4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21" i="4" s="1"/>
  <c r="F21" i="4" s="1"/>
  <c r="G21" i="4" s="1"/>
  <c r="H21" i="4" s="1"/>
  <c r="B22" i="4" s="1"/>
  <c r="C22" i="4" s="1"/>
  <c r="D22" i="4" s="1"/>
  <c r="E22" i="4" s="1"/>
  <c r="F22" i="4" s="1"/>
  <c r="G22" i="4" s="1"/>
  <c r="H22" i="4" s="1"/>
  <c r="B23" i="4" s="1"/>
  <c r="C23" i="4" s="1"/>
  <c r="D23" i="4" s="1"/>
  <c r="E23" i="4" s="1"/>
  <c r="F23" i="4" s="1"/>
  <c r="G23" i="4" s="1"/>
  <c r="H23" i="4" s="1"/>
  <c r="B24" i="4" s="1"/>
  <c r="C24" i="4" s="1"/>
  <c r="D24" i="4" s="1"/>
  <c r="E24" i="4" s="1"/>
  <c r="F24" i="4" s="1"/>
  <c r="G24" i="4" s="1"/>
  <c r="H24" i="4" s="1"/>
  <c r="B19" i="3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B21" i="3" s="1"/>
  <c r="C21" i="3" s="1"/>
  <c r="D21" i="3" s="1"/>
  <c r="E21" i="3" s="1"/>
  <c r="F21" i="3" s="1"/>
  <c r="G21" i="3" s="1"/>
  <c r="H21" i="3" s="1"/>
  <c r="B22" i="3" s="1"/>
  <c r="C22" i="3" s="1"/>
  <c r="D22" i="3" s="1"/>
  <c r="E22" i="3" s="1"/>
  <c r="F22" i="3" s="1"/>
  <c r="G22" i="3" s="1"/>
  <c r="H22" i="3" s="1"/>
  <c r="B23" i="3" s="1"/>
  <c r="C23" i="3" s="1"/>
  <c r="D23" i="3" s="1"/>
  <c r="E23" i="3" s="1"/>
  <c r="F23" i="3" s="1"/>
  <c r="G23" i="3" s="1"/>
  <c r="H23" i="3" s="1"/>
  <c r="B24" i="3" s="1"/>
  <c r="C24" i="3" s="1"/>
  <c r="D24" i="3" s="1"/>
  <c r="E24" i="3" s="1"/>
  <c r="F24" i="3" s="1"/>
  <c r="G24" i="3" s="1"/>
  <c r="H24" i="3" s="1"/>
  <c r="J17" i="3"/>
  <c r="J17" i="2"/>
  <c r="B19" i="2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J19" i="4" l="1"/>
  <c r="K19" i="4" s="1"/>
  <c r="L19" i="4" s="1"/>
  <c r="M19" i="4" s="1"/>
  <c r="N19" i="4" s="1"/>
  <c r="O19" i="4" s="1"/>
  <c r="P19" i="4" s="1"/>
  <c r="J20" i="4" s="1"/>
  <c r="K20" i="4" s="1"/>
  <c r="L20" i="4" s="1"/>
  <c r="M20" i="4" s="1"/>
  <c r="N20" i="4" s="1"/>
  <c r="O20" i="4" s="1"/>
  <c r="P20" i="4" s="1"/>
  <c r="J21" i="4" s="1"/>
  <c r="K21" i="4" s="1"/>
  <c r="L21" i="4" s="1"/>
  <c r="M21" i="4" s="1"/>
  <c r="N21" i="4" s="1"/>
  <c r="O21" i="4" s="1"/>
  <c r="P21" i="4" s="1"/>
  <c r="J22" i="4" s="1"/>
  <c r="K22" i="4" s="1"/>
  <c r="L22" i="4" s="1"/>
  <c r="M22" i="4" s="1"/>
  <c r="N22" i="4" s="1"/>
  <c r="O22" i="4" s="1"/>
  <c r="P22" i="4" s="1"/>
  <c r="J23" i="4" s="1"/>
  <c r="K23" i="4" s="1"/>
  <c r="L23" i="4" s="1"/>
  <c r="M23" i="4" s="1"/>
  <c r="N23" i="4" s="1"/>
  <c r="O23" i="4" s="1"/>
  <c r="P23" i="4" s="1"/>
  <c r="J24" i="4" s="1"/>
  <c r="K24" i="4" s="1"/>
  <c r="L24" i="4" s="1"/>
  <c r="M24" i="4" s="1"/>
  <c r="N24" i="4" s="1"/>
  <c r="O24" i="4" s="1"/>
  <c r="P24" i="4" s="1"/>
  <c r="R17" i="4"/>
  <c r="R17" i="3"/>
  <c r="J19" i="3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J21" i="3" s="1"/>
  <c r="K21" i="3" s="1"/>
  <c r="L21" i="3" s="1"/>
  <c r="M21" i="3" s="1"/>
  <c r="N21" i="3" s="1"/>
  <c r="O21" i="3" s="1"/>
  <c r="P21" i="3" s="1"/>
  <c r="J22" i="3" s="1"/>
  <c r="K22" i="3" s="1"/>
  <c r="L22" i="3" s="1"/>
  <c r="M22" i="3" s="1"/>
  <c r="N22" i="3" s="1"/>
  <c r="O22" i="3" s="1"/>
  <c r="P22" i="3" s="1"/>
  <c r="J23" i="3" s="1"/>
  <c r="K23" i="3" s="1"/>
  <c r="L23" i="3" s="1"/>
  <c r="M23" i="3" s="1"/>
  <c r="N23" i="3" s="1"/>
  <c r="O23" i="3" s="1"/>
  <c r="P23" i="3" s="1"/>
  <c r="J24" i="3" s="1"/>
  <c r="K24" i="3" s="1"/>
  <c r="L24" i="3" s="1"/>
  <c r="M24" i="3" s="1"/>
  <c r="N24" i="3" s="1"/>
  <c r="O24" i="3" s="1"/>
  <c r="P24" i="3" s="1"/>
  <c r="R17" i="2"/>
  <c r="J19" i="2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R19" i="4" l="1"/>
  <c r="S19" i="4" s="1"/>
  <c r="T19" i="4" s="1"/>
  <c r="U19" i="4" s="1"/>
  <c r="V19" i="4" s="1"/>
  <c r="W19" i="4" s="1"/>
  <c r="X19" i="4" s="1"/>
  <c r="R20" i="4" s="1"/>
  <c r="S20" i="4" s="1"/>
  <c r="T20" i="4" s="1"/>
  <c r="U20" i="4" s="1"/>
  <c r="V20" i="4" s="1"/>
  <c r="W20" i="4" s="1"/>
  <c r="X20" i="4" s="1"/>
  <c r="R21" i="4" s="1"/>
  <c r="S21" i="4" s="1"/>
  <c r="T21" i="4" s="1"/>
  <c r="U21" i="4" s="1"/>
  <c r="V21" i="4" s="1"/>
  <c r="W21" i="4" s="1"/>
  <c r="X21" i="4" s="1"/>
  <c r="R22" i="4" s="1"/>
  <c r="S22" i="4" s="1"/>
  <c r="T22" i="4" s="1"/>
  <c r="U22" i="4" s="1"/>
  <c r="V22" i="4" s="1"/>
  <c r="W22" i="4" s="1"/>
  <c r="X22" i="4" s="1"/>
  <c r="R23" i="4" s="1"/>
  <c r="S23" i="4" s="1"/>
  <c r="T23" i="4" s="1"/>
  <c r="U23" i="4" s="1"/>
  <c r="V23" i="4" s="1"/>
  <c r="W23" i="4" s="1"/>
  <c r="X23" i="4" s="1"/>
  <c r="R24" i="4" s="1"/>
  <c r="S24" i="4" s="1"/>
  <c r="T24" i="4" s="1"/>
  <c r="U24" i="4" s="1"/>
  <c r="V24" i="4" s="1"/>
  <c r="W24" i="4" s="1"/>
  <c r="X24" i="4" s="1"/>
  <c r="Z17" i="4"/>
  <c r="Z17" i="3"/>
  <c r="R19" i="3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R21" i="3" s="1"/>
  <c r="S21" i="3" s="1"/>
  <c r="T21" i="3" s="1"/>
  <c r="U21" i="3" s="1"/>
  <c r="V21" i="3" s="1"/>
  <c r="W21" i="3" s="1"/>
  <c r="X21" i="3" s="1"/>
  <c r="R22" i="3" s="1"/>
  <c r="S22" i="3" s="1"/>
  <c r="T22" i="3" s="1"/>
  <c r="U22" i="3" s="1"/>
  <c r="V22" i="3" s="1"/>
  <c r="W22" i="3" s="1"/>
  <c r="X22" i="3" s="1"/>
  <c r="R23" i="3" s="1"/>
  <c r="S23" i="3" s="1"/>
  <c r="T23" i="3" s="1"/>
  <c r="U23" i="3" s="1"/>
  <c r="V23" i="3" s="1"/>
  <c r="W23" i="3" s="1"/>
  <c r="X23" i="3" s="1"/>
  <c r="R24" i="3" s="1"/>
  <c r="S24" i="3" s="1"/>
  <c r="T24" i="3" s="1"/>
  <c r="U24" i="3" s="1"/>
  <c r="V24" i="3" s="1"/>
  <c r="W24" i="3" s="1"/>
  <c r="X24" i="3" s="1"/>
  <c r="Z17" i="2"/>
  <c r="R19" i="2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B26" i="4" l="1"/>
  <c r="Z19" i="4"/>
  <c r="AA19" i="4" s="1"/>
  <c r="AB19" i="4" s="1"/>
  <c r="AC19" i="4" s="1"/>
  <c r="AD19" i="4" s="1"/>
  <c r="AE19" i="4" s="1"/>
  <c r="AF19" i="4" s="1"/>
  <c r="Z20" i="4" s="1"/>
  <c r="AA20" i="4" s="1"/>
  <c r="AB20" i="4" s="1"/>
  <c r="AC20" i="4" s="1"/>
  <c r="AD20" i="4" s="1"/>
  <c r="AE20" i="4" s="1"/>
  <c r="AF20" i="4" s="1"/>
  <c r="Z21" i="4" s="1"/>
  <c r="AA21" i="4" s="1"/>
  <c r="AB21" i="4" s="1"/>
  <c r="AC21" i="4" s="1"/>
  <c r="AD21" i="4" s="1"/>
  <c r="AE21" i="4" s="1"/>
  <c r="AF21" i="4" s="1"/>
  <c r="Z22" i="4" s="1"/>
  <c r="AA22" i="4" s="1"/>
  <c r="AB22" i="4" s="1"/>
  <c r="AC22" i="4" s="1"/>
  <c r="AD22" i="4" s="1"/>
  <c r="AE22" i="4" s="1"/>
  <c r="AF22" i="4" s="1"/>
  <c r="Z23" i="4" s="1"/>
  <c r="AA23" i="4" s="1"/>
  <c r="AB23" i="4" s="1"/>
  <c r="AC23" i="4" s="1"/>
  <c r="AD23" i="4" s="1"/>
  <c r="AE23" i="4" s="1"/>
  <c r="AF23" i="4" s="1"/>
  <c r="Z24" i="4" s="1"/>
  <c r="AA24" i="4" s="1"/>
  <c r="AB24" i="4" s="1"/>
  <c r="AC24" i="4" s="1"/>
  <c r="AD24" i="4" s="1"/>
  <c r="AE24" i="4" s="1"/>
  <c r="AF24" i="4" s="1"/>
  <c r="B26" i="3"/>
  <c r="Z19" i="3"/>
  <c r="AA19" i="3" s="1"/>
  <c r="AB19" i="3" s="1"/>
  <c r="AC19" i="3" s="1"/>
  <c r="AD19" i="3" s="1"/>
  <c r="AE19" i="3" s="1"/>
  <c r="AF19" i="3" s="1"/>
  <c r="Z20" i="3" s="1"/>
  <c r="AA20" i="3" s="1"/>
  <c r="AB20" i="3" s="1"/>
  <c r="AC20" i="3" s="1"/>
  <c r="AD20" i="3" s="1"/>
  <c r="AE20" i="3" s="1"/>
  <c r="AF20" i="3" s="1"/>
  <c r="Z21" i="3" s="1"/>
  <c r="AA21" i="3" s="1"/>
  <c r="AB21" i="3" s="1"/>
  <c r="AC21" i="3" s="1"/>
  <c r="AD21" i="3" s="1"/>
  <c r="AE21" i="3" s="1"/>
  <c r="AF21" i="3" s="1"/>
  <c r="Z22" i="3" s="1"/>
  <c r="AA22" i="3" s="1"/>
  <c r="AB22" i="3" s="1"/>
  <c r="AC22" i="3" s="1"/>
  <c r="AD22" i="3" s="1"/>
  <c r="AE22" i="3" s="1"/>
  <c r="AF22" i="3" s="1"/>
  <c r="Z23" i="3" s="1"/>
  <c r="AA23" i="3" s="1"/>
  <c r="AB23" i="3" s="1"/>
  <c r="AC23" i="3" s="1"/>
  <c r="AD23" i="3" s="1"/>
  <c r="AE23" i="3" s="1"/>
  <c r="AF23" i="3" s="1"/>
  <c r="Z24" i="3" s="1"/>
  <c r="AA24" i="3" s="1"/>
  <c r="AB24" i="3" s="1"/>
  <c r="AC24" i="3" s="1"/>
  <c r="AD24" i="3" s="1"/>
  <c r="AE24" i="3" s="1"/>
  <c r="AF24" i="3" s="1"/>
  <c r="Z19" i="2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B26" i="2"/>
  <c r="J26" i="4" l="1"/>
  <c r="B28" i="4"/>
  <c r="C28" i="4" s="1"/>
  <c r="D28" i="4" s="1"/>
  <c r="E28" i="4" s="1"/>
  <c r="F28" i="4" s="1"/>
  <c r="G28" i="4" s="1"/>
  <c r="H28" i="4" s="1"/>
  <c r="B29" i="4" s="1"/>
  <c r="C29" i="4" s="1"/>
  <c r="D29" i="4" s="1"/>
  <c r="E29" i="4" s="1"/>
  <c r="F29" i="4" s="1"/>
  <c r="G29" i="4" s="1"/>
  <c r="H29" i="4" s="1"/>
  <c r="B30" i="4" s="1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H33" i="4" s="1"/>
  <c r="J26" i="3"/>
  <c r="B28" i="3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B32" i="3" s="1"/>
  <c r="C32" i="3" s="1"/>
  <c r="D32" i="3" s="1"/>
  <c r="E32" i="3" s="1"/>
  <c r="F32" i="3" s="1"/>
  <c r="G32" i="3" s="1"/>
  <c r="H32" i="3" s="1"/>
  <c r="B33" i="3" s="1"/>
  <c r="C33" i="3" s="1"/>
  <c r="D33" i="3" s="1"/>
  <c r="E33" i="3" s="1"/>
  <c r="F33" i="3" s="1"/>
  <c r="G33" i="3" s="1"/>
  <c r="H33" i="3" s="1"/>
  <c r="B28" i="2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J26" i="2"/>
  <c r="J28" i="4" l="1"/>
  <c r="K28" i="4" s="1"/>
  <c r="L28" i="4" s="1"/>
  <c r="M28" i="4" s="1"/>
  <c r="N28" i="4" s="1"/>
  <c r="O28" i="4" s="1"/>
  <c r="P28" i="4" s="1"/>
  <c r="J29" i="4" s="1"/>
  <c r="K29" i="4" s="1"/>
  <c r="L29" i="4" s="1"/>
  <c r="M29" i="4" s="1"/>
  <c r="N29" i="4" s="1"/>
  <c r="O29" i="4" s="1"/>
  <c r="P29" i="4" s="1"/>
  <c r="J30" i="4" s="1"/>
  <c r="K30" i="4" s="1"/>
  <c r="L30" i="4" s="1"/>
  <c r="M30" i="4" s="1"/>
  <c r="N30" i="4" s="1"/>
  <c r="O30" i="4" s="1"/>
  <c r="P30" i="4" s="1"/>
  <c r="J31" i="4" s="1"/>
  <c r="K31" i="4" s="1"/>
  <c r="L31" i="4" s="1"/>
  <c r="M31" i="4" s="1"/>
  <c r="N31" i="4" s="1"/>
  <c r="O31" i="4" s="1"/>
  <c r="P31" i="4" s="1"/>
  <c r="J32" i="4" s="1"/>
  <c r="K32" i="4" s="1"/>
  <c r="L32" i="4" s="1"/>
  <c r="M32" i="4" s="1"/>
  <c r="N32" i="4" s="1"/>
  <c r="O32" i="4" s="1"/>
  <c r="P32" i="4" s="1"/>
  <c r="J33" i="4" s="1"/>
  <c r="K33" i="4" s="1"/>
  <c r="L33" i="4" s="1"/>
  <c r="M33" i="4" s="1"/>
  <c r="N33" i="4" s="1"/>
  <c r="O33" i="4" s="1"/>
  <c r="P33" i="4" s="1"/>
  <c r="R26" i="4"/>
  <c r="R26" i="3"/>
  <c r="J28" i="3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J30" i="3" s="1"/>
  <c r="K30" i="3" s="1"/>
  <c r="L30" i="3" s="1"/>
  <c r="M30" i="3" s="1"/>
  <c r="N30" i="3" s="1"/>
  <c r="O30" i="3" s="1"/>
  <c r="P30" i="3" s="1"/>
  <c r="J31" i="3" s="1"/>
  <c r="K31" i="3" s="1"/>
  <c r="L31" i="3" s="1"/>
  <c r="M31" i="3" s="1"/>
  <c r="N31" i="3" s="1"/>
  <c r="O31" i="3" s="1"/>
  <c r="P31" i="3" s="1"/>
  <c r="J32" i="3" s="1"/>
  <c r="K32" i="3" s="1"/>
  <c r="L32" i="3" s="1"/>
  <c r="M32" i="3" s="1"/>
  <c r="N32" i="3" s="1"/>
  <c r="O32" i="3" s="1"/>
  <c r="P32" i="3" s="1"/>
  <c r="J33" i="3" s="1"/>
  <c r="K33" i="3" s="1"/>
  <c r="L33" i="3" s="1"/>
  <c r="M33" i="3" s="1"/>
  <c r="N33" i="3" s="1"/>
  <c r="O33" i="3" s="1"/>
  <c r="P33" i="3" s="1"/>
  <c r="J28" i="2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R26" i="2"/>
  <c r="R28" i="4" l="1"/>
  <c r="S28" i="4" s="1"/>
  <c r="T28" i="4" s="1"/>
  <c r="U28" i="4" s="1"/>
  <c r="V28" i="4" s="1"/>
  <c r="W28" i="4" s="1"/>
  <c r="X28" i="4" s="1"/>
  <c r="R29" i="4" s="1"/>
  <c r="S29" i="4" s="1"/>
  <c r="T29" i="4" s="1"/>
  <c r="U29" i="4" s="1"/>
  <c r="V29" i="4" s="1"/>
  <c r="W29" i="4" s="1"/>
  <c r="X29" i="4" s="1"/>
  <c r="R30" i="4" s="1"/>
  <c r="S30" i="4" s="1"/>
  <c r="T30" i="4" s="1"/>
  <c r="U30" i="4" s="1"/>
  <c r="V30" i="4" s="1"/>
  <c r="W30" i="4" s="1"/>
  <c r="X30" i="4" s="1"/>
  <c r="R31" i="4" s="1"/>
  <c r="S31" i="4" s="1"/>
  <c r="T31" i="4" s="1"/>
  <c r="U31" i="4" s="1"/>
  <c r="V31" i="4" s="1"/>
  <c r="W31" i="4" s="1"/>
  <c r="X31" i="4" s="1"/>
  <c r="R32" i="4" s="1"/>
  <c r="S32" i="4" s="1"/>
  <c r="T32" i="4" s="1"/>
  <c r="U32" i="4" s="1"/>
  <c r="V32" i="4" s="1"/>
  <c r="W32" i="4" s="1"/>
  <c r="X32" i="4" s="1"/>
  <c r="R33" i="4" s="1"/>
  <c r="S33" i="4" s="1"/>
  <c r="T33" i="4" s="1"/>
  <c r="U33" i="4" s="1"/>
  <c r="V33" i="4" s="1"/>
  <c r="W33" i="4" s="1"/>
  <c r="X33" i="4" s="1"/>
  <c r="Z26" i="4"/>
  <c r="Z28" i="4" s="1"/>
  <c r="AA28" i="4" s="1"/>
  <c r="AB28" i="4" s="1"/>
  <c r="AC28" i="4" s="1"/>
  <c r="AD28" i="4" s="1"/>
  <c r="AE28" i="4" s="1"/>
  <c r="AF28" i="4" s="1"/>
  <c r="Z29" i="4" s="1"/>
  <c r="AA29" i="4" s="1"/>
  <c r="AB29" i="4" s="1"/>
  <c r="AC29" i="4" s="1"/>
  <c r="AD29" i="4" s="1"/>
  <c r="AE29" i="4" s="1"/>
  <c r="AF29" i="4" s="1"/>
  <c r="Z30" i="4" s="1"/>
  <c r="AA30" i="4" s="1"/>
  <c r="AB30" i="4" s="1"/>
  <c r="AC30" i="4" s="1"/>
  <c r="AD30" i="4" s="1"/>
  <c r="AE30" i="4" s="1"/>
  <c r="AF30" i="4" s="1"/>
  <c r="Z31" i="4" s="1"/>
  <c r="AA31" i="4" s="1"/>
  <c r="AB31" i="4" s="1"/>
  <c r="AC31" i="4" s="1"/>
  <c r="AD31" i="4" s="1"/>
  <c r="AE31" i="4" s="1"/>
  <c r="AF31" i="4" s="1"/>
  <c r="Z32" i="4" s="1"/>
  <c r="AA32" i="4" s="1"/>
  <c r="AB32" i="4" s="1"/>
  <c r="AC32" i="4" s="1"/>
  <c r="AD32" i="4" s="1"/>
  <c r="AE32" i="4" s="1"/>
  <c r="AF32" i="4" s="1"/>
  <c r="Z33" i="4" s="1"/>
  <c r="AA33" i="4" s="1"/>
  <c r="AB33" i="4" s="1"/>
  <c r="AC33" i="4" s="1"/>
  <c r="AD33" i="4" s="1"/>
  <c r="AE33" i="4" s="1"/>
  <c r="AF33" i="4" s="1"/>
  <c r="Z26" i="3"/>
  <c r="Z28" i="3" s="1"/>
  <c r="AA28" i="3" s="1"/>
  <c r="AB28" i="3" s="1"/>
  <c r="AC28" i="3" s="1"/>
  <c r="AD28" i="3" s="1"/>
  <c r="AE28" i="3" s="1"/>
  <c r="AF28" i="3" s="1"/>
  <c r="Z29" i="3" s="1"/>
  <c r="AA29" i="3" s="1"/>
  <c r="AB29" i="3" s="1"/>
  <c r="AC29" i="3" s="1"/>
  <c r="AD29" i="3" s="1"/>
  <c r="AE29" i="3" s="1"/>
  <c r="AF29" i="3" s="1"/>
  <c r="Z30" i="3" s="1"/>
  <c r="AA30" i="3" s="1"/>
  <c r="AB30" i="3" s="1"/>
  <c r="AC30" i="3" s="1"/>
  <c r="AD30" i="3" s="1"/>
  <c r="AE30" i="3" s="1"/>
  <c r="AF30" i="3" s="1"/>
  <c r="Z31" i="3" s="1"/>
  <c r="AA31" i="3" s="1"/>
  <c r="AB31" i="3" s="1"/>
  <c r="AC31" i="3" s="1"/>
  <c r="AD31" i="3" s="1"/>
  <c r="AE31" i="3" s="1"/>
  <c r="AF31" i="3" s="1"/>
  <c r="Z32" i="3" s="1"/>
  <c r="AA32" i="3" s="1"/>
  <c r="AB32" i="3" s="1"/>
  <c r="AC32" i="3" s="1"/>
  <c r="AD32" i="3" s="1"/>
  <c r="AE32" i="3" s="1"/>
  <c r="AF32" i="3" s="1"/>
  <c r="Z33" i="3" s="1"/>
  <c r="AA33" i="3" s="1"/>
  <c r="AB33" i="3" s="1"/>
  <c r="AC33" i="3" s="1"/>
  <c r="AD33" i="3" s="1"/>
  <c r="AE33" i="3" s="1"/>
  <c r="AF33" i="3" s="1"/>
  <c r="R28" i="3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R30" i="3" s="1"/>
  <c r="S30" i="3" s="1"/>
  <c r="T30" i="3" s="1"/>
  <c r="U30" i="3" s="1"/>
  <c r="V30" i="3" s="1"/>
  <c r="W30" i="3" s="1"/>
  <c r="X30" i="3" s="1"/>
  <c r="R31" i="3" s="1"/>
  <c r="S31" i="3" s="1"/>
  <c r="T31" i="3" s="1"/>
  <c r="U31" i="3" s="1"/>
  <c r="V31" i="3" s="1"/>
  <c r="W31" i="3" s="1"/>
  <c r="X31" i="3" s="1"/>
  <c r="R32" i="3" s="1"/>
  <c r="S32" i="3" s="1"/>
  <c r="T32" i="3" s="1"/>
  <c r="U32" i="3" s="1"/>
  <c r="V32" i="3" s="1"/>
  <c r="W32" i="3" s="1"/>
  <c r="X32" i="3" s="1"/>
  <c r="R33" i="3" s="1"/>
  <c r="S33" i="3" s="1"/>
  <c r="T33" i="3" s="1"/>
  <c r="U33" i="3" s="1"/>
  <c r="V33" i="3" s="1"/>
  <c r="W33" i="3" s="1"/>
  <c r="X33" i="3" s="1"/>
  <c r="Z26" i="2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R28" i="2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  <author>Microsoft Office User</author>
    <author>Kim en Ingrid King nascholing</author>
  </authors>
  <commentList>
    <comment ref="M10" authorId="0" shapeId="0" xr:uid="{7D155825-FD99-410D-9976-1BB5B88CC887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Leer- en gedragsproblemen in het basisonderwijs; begrijpen en begeleiden 
</t>
        </r>
      </text>
    </comment>
    <comment ref="M11" authorId="0" shapeId="0" xr:uid="{EC394AB5-58B7-463D-BD74-D2A124D0036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Kinderen in de rouw
</t>
        </r>
      </text>
    </comment>
    <comment ref="U11" authorId="0" shapeId="0" xr:uid="{15B8D52C-054B-4F0D-8DC9-B87CC7C6B72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Motiverende Gespreksvoering
</t>
        </r>
      </text>
    </comment>
    <comment ref="AA11" authorId="0" shapeId="0" xr:uid="{5EC228B6-367F-4EBD-995F-444B607D9E81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Oplossingsgerichte Korte Psychotherapie bij volwassenen, kind en jeugdigen (blended)</t>
        </r>
      </text>
    </comment>
    <comment ref="F12" authorId="0" shapeId="0" xr:uid="{6697AF6C-E758-4F18-84E7-A017FC0D03E2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Kinderen in de rouw
</t>
        </r>
      </text>
    </comment>
    <comment ref="M12" authorId="0" shapeId="0" xr:uid="{7FF46501-AB67-41DA-A797-AA9798103E44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Leer- en gedragsproblemen in het basisonderwijs; begrijpen en begeleiden </t>
        </r>
      </text>
    </comment>
    <comment ref="S12" authorId="0" shapeId="0" xr:uid="{83E51E2C-2B5F-420A-900A-85C71C69CA0D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Emotieregulatie problemen bij kinderen en jongeren
</t>
        </r>
      </text>
    </comment>
    <comment ref="AA12" authorId="0" shapeId="0" xr:uid="{48A2CBF6-4DC5-4796-BEF4-0F4DD633DAEF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Kinderen en jongeren met een lichte verstandelijke beperking
</t>
        </r>
      </text>
    </comment>
    <comment ref="S13" authorId="0" shapeId="0" xr:uid="{1488DCDA-1CB7-4344-861A-DDD0A32BA404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Oplossingsgerichte Korte Psychotherapie bij volwassenen, kind en jeugdigen (blended)</t>
        </r>
      </text>
    </comment>
    <comment ref="AA13" authorId="0" shapeId="0" xr:uid="{91C4F799-35BC-4DB0-8723-427E26772EB6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Oplossingsgerichte Korte Psychotherapie bij volwassenen, kind en jeugdigen (blended)
</t>
        </r>
      </text>
    </comment>
    <comment ref="F14" authorId="0" shapeId="0" xr:uid="{57B22304-5D6B-4AF1-9558-3FBD8C3FA5D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Kinderen in de rouw
</t>
        </r>
      </text>
    </comment>
    <comment ref="S14" authorId="0" shapeId="0" xr:uid="{A8D10308-CA49-4630-A362-1F7DF0F49DFD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Emotieregulatie problemen bij kinderen en jongeren
</t>
        </r>
      </text>
    </comment>
    <comment ref="AA14" authorId="0" shapeId="0" xr:uid="{7C38096A-F48E-4D0C-9602-1814272A02C6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Kinderen en jongeren met een lichte verstandelijk beperking
</t>
        </r>
      </text>
    </comment>
    <comment ref="M19" authorId="0" shapeId="0" xr:uid="{E2C990E3-DA2D-43D7-A0AC-18BB04294F3F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Psychopathologie bij kinderen en jeugdigen</t>
        </r>
      </text>
    </comment>
    <comment ref="F20" authorId="0" shapeId="0" xr:uid="{375ACB7D-E2D6-441D-AFEF-527F2D212631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Beroepsethiek (WO)
</t>
        </r>
      </text>
    </comment>
    <comment ref="L20" authorId="0" shapeId="0" xr:uid="{EB8B22EF-34AE-4F51-BA5A-9177B101939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Kindermishandeling en kwetsbare gezinsrelaties
</t>
        </r>
      </text>
    </comment>
    <comment ref="U20" authorId="0" shapeId="0" xr:uid="{4C4803E9-A7DE-43C4-B11D-4BF6683CCA20}">
      <text>
        <r>
          <rPr>
            <b/>
            <sz val="9"/>
            <color rgb="FF000000"/>
            <rFont val="Tahoma"/>
            <family val="2"/>
          </rPr>
          <t>Auteur: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Psychopathologie bij kinderen en jeugdigen
</t>
        </r>
      </text>
    </comment>
    <comment ref="D21" authorId="0" shapeId="0" xr:uid="{44A4BE7F-2402-4086-A974-B2D8149C8F42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Praktische psychofarmacologie; state of the art
</t>
        </r>
      </text>
    </comment>
    <comment ref="J21" authorId="1" shapeId="0" xr:uid="{F1FA1B9D-503C-0749-8039-AE0D8921634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NIP casusbeschrijving</t>
        </r>
      </text>
    </comment>
    <comment ref="M21" authorId="0" shapeId="0" xr:uid="{1DF71874-14A5-4054-AEF7-E1314E814E77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Psychopathologie bij kinderen en jeugdigen
</t>
        </r>
      </text>
    </comment>
    <comment ref="F22" authorId="0" shapeId="0" xr:uid="{67FFE93C-EF6B-4F64-A79B-9ACD3C1EEC8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Beroepsethiek (WO)
</t>
        </r>
      </text>
    </comment>
    <comment ref="L22" authorId="0" shapeId="0" xr:uid="{1F156B54-C6C8-4DCC-93FF-0153A4F301C3}">
      <text>
        <r>
          <rPr>
            <b/>
            <sz val="9"/>
            <color rgb="FF000000"/>
            <rFont val="Tahoma"/>
            <family val="2"/>
          </rPr>
          <t>Auteur: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Kindermishandeling en kwetsbare gezinsrelaties 
</t>
        </r>
      </text>
    </comment>
    <comment ref="AC22" authorId="1" shapeId="0" xr:uid="{695E9B59-630C-4347-9218-F676686ECFE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	</t>
        </r>
      </text>
    </comment>
    <comment ref="J23" authorId="1" shapeId="0" xr:uid="{749243FB-1E41-7742-A2FB-DF9E0611D10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imes New Roman"/>
            <family val="1"/>
          </rPr>
          <t>NIP casusbeschrijving</t>
        </r>
        <r>
          <rPr>
            <sz val="10"/>
            <color rgb="FF000000"/>
            <rFont val="Times New Roman"/>
            <family val="1"/>
          </rPr>
          <t xml:space="preserve">
</t>
        </r>
      </text>
    </comment>
    <comment ref="M23" authorId="0" shapeId="0" xr:uid="{E92A98B8-C9AC-43B9-A1DA-3D12DDC239E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Psychopathologie bij kinderen en jeugdigen
</t>
        </r>
      </text>
    </comment>
    <comment ref="AC23" authorId="1" shapeId="0" xr:uid="{032E2D60-3E2E-1E49-9D19-FC625DCD525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imes New Roman"/>
            <family val="1"/>
          </rPr>
          <t>emotieregulatie</t>
        </r>
        <r>
          <rPr>
            <sz val="10"/>
            <color rgb="FF000000"/>
            <rFont val="Tahoma"/>
            <family val="2"/>
          </rPr>
          <t xml:space="preserve">	</t>
        </r>
      </text>
    </comment>
    <comment ref="E29" authorId="1" shapeId="0" xr:uid="{606F5A8E-EB49-2F46-A781-8F1FDE0EF6E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imes New Roman"/>
            <family val="1"/>
          </rPr>
          <t>emotieregulatie</t>
        </r>
        <r>
          <rPr>
            <sz val="10"/>
            <color rgb="FF000000"/>
            <rFont val="Times New Roman"/>
            <family val="1"/>
          </rPr>
          <t xml:space="preserve">
</t>
        </r>
      </text>
    </comment>
    <comment ref="J29" authorId="0" shapeId="0" xr:uid="{0E03B04E-026B-4E9F-A191-3AABD3A6579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R29" authorId="0" shapeId="0" xr:uid="{45762A6D-A42C-493C-88B3-231D4749F9C2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Werken met getraumatiseerde gezinnen 
</t>
        </r>
      </text>
    </comment>
    <comment ref="B30" authorId="2" shapeId="0" xr:uid="{B66F4136-9173-4B22-AD68-6BE1C50387F7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NIP Casusbeschrijving: Zo pak je het aan
</t>
        </r>
      </text>
    </comment>
    <comment ref="J30" authorId="0" shapeId="0" xr:uid="{AF9AF711-F49A-4A23-AA26-A36C134CDCD1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Werken met getraumatiseerde gezinnen
</t>
        </r>
      </text>
    </comment>
    <comment ref="R30" authorId="0" shapeId="0" xr:uid="{359D2306-34C2-4E2C-9DC3-C1D5FCC2243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
</t>
        </r>
      </text>
    </comment>
    <comment ref="Z30" authorId="0" shapeId="0" xr:uid="{134E7740-AF9C-456A-A78D-8F4CFDDDA707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
</t>
        </r>
      </text>
    </comment>
    <comment ref="E31" authorId="1" shapeId="0" xr:uid="{334E2D7F-D9B1-3C48-A8FE-72D5FDA8496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imes New Roman"/>
            <family val="1"/>
          </rPr>
          <t>emotieregulatie</t>
        </r>
        <r>
          <rPr>
            <sz val="10"/>
            <color rgb="FF000000"/>
            <rFont val="Times New Roman"/>
            <family val="1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	</t>
        </r>
      </text>
    </comment>
    <comment ref="J31" authorId="0" shapeId="0" xr:uid="{A2CBC899-7AC5-444E-A614-DD129C49946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
</t>
        </r>
      </text>
    </comment>
    <comment ref="B32" authorId="2" shapeId="0" xr:uid="{FF496FA5-C5FC-4792-BBC8-6911DF68F9A9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NIP Casusbeschrijving: Zo pak je het aan
</t>
        </r>
      </text>
    </comment>
    <comment ref="J32" authorId="0" shapeId="0" xr:uid="{76FB3619-7572-4682-AD9A-DF2F8E394968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Werken met getraumatiseerde gezinnen
</t>
        </r>
      </text>
    </comment>
    <comment ref="R32" authorId="0" shapeId="0" xr:uid="{32354D3B-1197-489D-8CDB-527A6AA3CFEC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J33" authorId="0" shapeId="0" xr:uid="{5F86E7CD-6A60-4756-8B6D-B6FFA84C87D8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  <author>Kim en Ingrid King nascholing</author>
  </authors>
  <commentList>
    <comment ref="B11" authorId="0" shapeId="0" xr:uid="{A8D97B01-813D-46C7-997D-C6161C70E5A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M11" authorId="1" shapeId="0" xr:uid="{1F66F76B-6694-4BE0-9583-5DF7EE8C54B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Handelingsgerichte diagnostiek voor de onderwijspraktijk: overzicht en inzicht </t>
        </r>
      </text>
    </comment>
    <comment ref="R11" authorId="0" shapeId="0" xr:uid="{C15F0F2D-0A45-4BC7-9050-42896789FC9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
</t>
        </r>
      </text>
    </comment>
    <comment ref="AC11" authorId="0" shapeId="0" xr:uid="{80C33B0A-8FB3-48D6-9A8F-0D50D8B0D7B5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B12" authorId="0" shapeId="0" xr:uid="{93D0DB11-47A2-412E-8064-745C0E1061CD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J12" authorId="0" shapeId="0" xr:uid="{3A12AD97-62DB-49A9-A748-8FF8D4A312F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E13" authorId="1" shapeId="0" xr:uid="{C529D181-97B6-4EAE-97A0-2405D137AD28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Handelingsgerichte diagnostiek voor de onderwijspraktijk: overzicht en inzicht 
</t>
        </r>
      </text>
    </comment>
    <comment ref="B14" authorId="0" shapeId="0" xr:uid="{CB3BBE37-F965-4511-A1AD-524F9FF3394C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Basiscursus Cognitieve Gedragstherapie met aandacht voor kinderen en jeugdigen en volwassenen (blended)!</t>
        </r>
      </text>
    </comment>
    <comment ref="V28" authorId="1" shapeId="0" xr:uid="{C3019C3F-F823-4D7E-81CD-A16426835854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De wereld van het jonge kind: Diagnostiek en Behandeling van -9 maanden tot 7 jaar</t>
        </r>
      </text>
    </comment>
    <comment ref="J29" authorId="1" shapeId="0" xr:uid="{062B977D-0094-4D58-BDC1-17762032F7A4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R29" authorId="1" shapeId="0" xr:uid="{F6833474-5FED-42E4-8BDF-D0CBA87524E4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Z29" authorId="1" shapeId="0" xr:uid="{D674E4A2-F7CC-42C3-B923-4340A7D7602E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B30" authorId="1" shapeId="0" xr:uid="{B6C759E1-7E94-437C-A9A5-E1BBE930063D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N30" authorId="1" shapeId="0" xr:uid="{2A61AD33-BEE7-41C6-A7CC-56F0FE972B6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De wereld van het jonge kind: Diagnostiek en Behandeling van -9 maanden tot 7 jaar</t>
        </r>
      </text>
    </comment>
    <comment ref="AD30" authorId="1" shapeId="0" xr:uid="{D06B6A44-9455-48C4-BAE2-8FDED9603D66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De wereld van het jonge kind: Diagnostiek en Behandeling van -9 maanden tot 7 jaar</t>
        </r>
      </text>
    </comment>
    <comment ref="J31" authorId="1" shapeId="0" xr:uid="{6E9217D3-07E6-446A-A44B-D551C8540943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R31" authorId="1" shapeId="0" xr:uid="{74B69C18-6CCA-4ABE-AFBB-FB37742075CA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Z31" authorId="1" shapeId="0" xr:uid="{79442A12-C1D2-4B22-8E62-AF51A76D2F0C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B32" authorId="1" shapeId="0" xr:uid="{FD1C4319-0685-42F4-AD81-DD8A050C618B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
</t>
        </r>
      </text>
    </comment>
    <comment ref="V32" authorId="1" shapeId="0" xr:uid="{C9B6785C-CA41-4848-B647-08821AE11886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De wereld van het jonge kind: Diagnostiek en Behandeling van -9 maanden tot 7 jaar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en Ingrid King nascholing</author>
  </authors>
  <commentList>
    <comment ref="AD10" authorId="0" shapeId="0" xr:uid="{74579D8C-D3E6-43BF-BA50-57FF3FA6553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F11" authorId="0" shapeId="0" xr:uid="{7B545E6A-CC05-4C8D-AE1D-38AD6B0A07B4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J11" authorId="0" shapeId="0" xr:uid="{777B771F-DD46-46A9-BA06-B1ED0AEAC0D4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V11" authorId="0" shapeId="0" xr:uid="{FA4E17E5-311B-44B0-B284-A041D92C72E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B12" authorId="0" shapeId="0" xr:uid="{297F414B-99A5-4CEB-BB15-AA6A24F2CC0A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Inleiding Systeemtherapie </t>
        </r>
      </text>
    </comment>
    <comment ref="AD13" authorId="0" shapeId="0" xr:uid="{D3415CFD-1C38-45D0-9946-1AF540A32DC2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F14" authorId="0" shapeId="0" xr:uid="{D143A3A1-2311-4593-976A-20243B80ACCD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F22" authorId="0" shapeId="0" xr:uid="{2CA11A35-806E-4B4A-8635-8FB9D0843E5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  <comment ref="F23" authorId="0" shapeId="0" xr:uid="{ED1ED1E4-C8A0-4D8F-9A75-5C636152EDA0}">
      <text>
        <r>
          <rPr>
            <b/>
            <sz val="9"/>
            <color indexed="81"/>
            <rFont val="Tahoma"/>
            <family val="2"/>
          </rPr>
          <t>Kim en Ingrid King nascholing:</t>
        </r>
        <r>
          <rPr>
            <sz val="9"/>
            <color indexed="81"/>
            <rFont val="Tahoma"/>
            <family val="2"/>
          </rPr>
          <t xml:space="preserve">
Vervolgcursus Cognitief Systeemgerichte traumabehandeling bij kinderen en jeugdigen - blended</t>
        </r>
      </text>
    </comment>
  </commentList>
</comments>
</file>

<file path=xl/sharedStrings.xml><?xml version="1.0" encoding="utf-8"?>
<sst xmlns="http://schemas.openxmlformats.org/spreadsheetml/2006/main" count="108" uniqueCount="85">
  <si>
    <r>
      <rPr>
        <u/>
        <sz val="9"/>
        <rFont val="Arial"/>
        <family val="2"/>
      </rPr>
      <t>Inleiding Systeemtherapie (60 uur)</t>
    </r>
  </si>
  <si>
    <r>
      <rPr>
        <u/>
        <sz val="9"/>
        <rFont val="Arial"/>
        <family val="2"/>
      </rPr>
      <t>Kinderen in de rouw</t>
    </r>
  </si>
  <si>
    <r>
      <rPr>
        <u/>
        <sz val="9"/>
        <rFont val="Arial"/>
        <family val="2"/>
      </rPr>
      <t>Trauma en (online) seksueel geweld</t>
    </r>
  </si>
  <si>
    <r>
      <rPr>
        <u/>
        <sz val="9"/>
        <rFont val="Arial"/>
        <family val="2"/>
      </rPr>
      <t>Basiscursus Cognitieve Gedragstherapie met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aandacht voor kinderen en jeugdigen en volwassenen 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(blended)!</t>
    </r>
  </si>
  <si>
    <r>
      <rPr>
        <u/>
        <sz val="9"/>
        <rFont val="Arial"/>
        <family val="2"/>
      </rPr>
      <t>Werken met getraumatiseerde gezinnen</t>
    </r>
  </si>
  <si>
    <r>
      <rPr>
        <u/>
        <sz val="9"/>
        <rFont val="Arial"/>
        <family val="2"/>
      </rPr>
      <t>Motiverende Gespreksvoering</t>
    </r>
  </si>
  <si>
    <r>
      <rPr>
        <u/>
        <sz val="9"/>
        <rFont val="Arial"/>
        <family val="2"/>
      </rPr>
      <t>Emotieregulatie problemen bij kinderen en jongeren</t>
    </r>
  </si>
  <si>
    <r>
      <rPr>
        <u/>
        <sz val="9"/>
        <rFont val="Arial"/>
        <family val="2"/>
      </rPr>
      <t>NIP casusbeschrijving: zo pak je het aan</t>
    </r>
  </si>
  <si>
    <r>
      <rPr>
        <u/>
        <sz val="9"/>
        <rFont val="Arial"/>
        <family val="2"/>
      </rPr>
      <t>Beroepsethiek (WO)</t>
    </r>
  </si>
  <si>
    <r>
      <rPr>
        <u/>
        <sz val="9"/>
        <rFont val="Arial"/>
        <family val="2"/>
      </rPr>
      <t>Praktische psychofarmacologie; state of the art</t>
    </r>
  </si>
  <si>
    <r>
      <rPr>
        <u/>
        <sz val="9"/>
        <rFont val="Arial"/>
        <family val="2"/>
      </rPr>
      <t>Kindermishandeling en kwetsbare gezinsrelaties</t>
    </r>
  </si>
  <si>
    <t>Toelichting bij het formulier Opleidingsplan K&amp;J NIP</t>
  </si>
  <si>
    <t>Tbv registratietraject volgens de Registratieregeling Kinder- en Jeugdpsychologen NIP van 2009</t>
  </si>
  <si>
    <t>Algemeen</t>
  </si>
  <si>
    <t>U hoeft wijzigingen niet opnieuw te laten beoordelen, u kunt zelf de evenwichtige verdeling in de gaten houden. Bij het indienen van certificaten stuurt u de laatste versie van het plan mee, zodat de punten definitief toegekend kunnen worden voor uw registratie-traject.</t>
  </si>
  <si>
    <t>Scholing: U dient in totaal 480 punten voor scholing te behalen, waarvan tenminste 160 punten Diagnostiek en 160 punten Behandeling.</t>
  </si>
  <si>
    <t>Literatuur: U dient in totaal 120 punten voor literatuurstudie te behalen. Heeft u minder dan 120 punten literatuurstudie, dan kunt u dit aanvullen met een literatuurlijst met extra bestudeerde literatuur (dus buiten de cursussen om). Daarvoor geldt: 10 pagina's bestudeerde literatuur = 1 punt.</t>
  </si>
  <si>
    <t>De relevante artikelen van de Registratieregeling Kinder- en Jeugdpsycholoog NIP van 2009 zijn met name artikel 14, 17 en 19.</t>
  </si>
  <si>
    <t>Verzending</t>
  </si>
  <si>
    <r>
      <rPr>
        <sz val="11"/>
        <rFont val="Arial"/>
        <family val="2"/>
      </rPr>
      <t>Ingevuld formulier opslaan onder de naam ‘</t>
    </r>
    <r>
      <rPr>
        <i/>
        <sz val="11"/>
        <rFont val="Arial"/>
        <family val="2"/>
      </rPr>
      <t xml:space="preserve">KJ [uw volledige achternaam] Opleidingsplan </t>
    </r>
    <r>
      <rPr>
        <sz val="11"/>
        <rFont val="Arial"/>
        <family val="2"/>
      </rPr>
      <t>’ (dus bv. ‘KJ Jansen - Dijkstra Opleidingsplan’).</t>
    </r>
  </si>
  <si>
    <r>
      <rPr>
        <sz val="11"/>
        <rFont val="Arial"/>
        <family val="2"/>
      </rPr>
      <t xml:space="preserve">Voeg het formulier bij uw aanmelding en stuur het geheel per mail naar </t>
    </r>
    <r>
      <rPr>
        <b/>
        <sz val="11"/>
        <rFont val="Arial"/>
        <family val="2"/>
      </rPr>
      <t xml:space="preserve">registraties@psynip.nl </t>
    </r>
    <r>
      <rPr>
        <sz val="11"/>
        <rFont val="Arial"/>
        <family val="2"/>
      </rPr>
      <t>t.a.v. registratiecommissie KJ.</t>
    </r>
  </si>
  <si>
    <t>afronding op datum:</t>
  </si>
  <si>
    <t>Als u de scholingsactiviteit al heeft afgerond vult u hier de datum van afronding in. Voor scholingsactiviteiten in de toekomst volstaat het jaar en evt. de maand waarin u afronding van de scholingsactiviteit voorziet. Deze voorziene data zijn enkel bedoeld als indicatie, u legt zich hiermee geenszins vast. Wel dient alles natuurlijk binnen de maximale termijn van 5 jaar na aanmelding voor de registratieroute te zijn afgerond.</t>
  </si>
  <si>
    <t>titel scholingsactiviteit:</t>
  </si>
  <si>
    <t>Titel van de scholingsactiviteit invullen zoals deze door het opleidingsinstituut of in de scholingsagenda wordt aangegeven.</t>
  </si>
  <si>
    <t>opleidingsinstituut:</t>
  </si>
  <si>
    <t>Naam van het opleidingsinstituut invullen.</t>
  </si>
  <si>
    <t>contacturen:</t>
  </si>
  <si>
    <t>LET OP: van niet-geaccrediteerde scholing kunt u opvoeren door de contacturen in te vullen, mits u voor de scholingsactiviteit het formulier 'verzoek beoordeling niet-geaccrediteerde scholing' bijvoegt en de scholing aan de daarin genoemde voorwaarden voldoet. (IDnummer en accr.punten hoeft u uiteraard niet in te vullen)</t>
  </si>
  <si>
    <t>ID-nummer KJ/OG:</t>
  </si>
  <si>
    <t>Door u in te vullen. Zie hiervoor de scholingsagenda op de website.</t>
  </si>
  <si>
    <t>accreditatiepunten:</t>
  </si>
  <si>
    <t>Door u in te vullen. De toegekende accreditatiepunten zijn ook te vinden in de scholingsagenda op de website. Voor de scholingseis dient u 480 punten te behalen, waarvan tenminste 160 voor  Diagnostiek en 160 voor Behandeling (zie art. 17 vd regeling). Voor de literatuur-eis dient u 120 punten literatuurstudie te behalen (evt aangevuld met een literatuurlijst, zie art. 19 van de regeling).</t>
  </si>
  <si>
    <t>status:</t>
  </si>
  <si>
    <t>Hier kunt u kort aangeven wat de status is, bv. 'certificaat' indien u het certificaat heeft ingediend of 'vervalt' indien u heeft afgezien van deze scholingsactiviteit.</t>
  </si>
  <si>
    <t>oordeel commissie:</t>
  </si>
  <si>
    <t>Wordt ingevuld door de registratiecommissie. De commissie geeft hier aan of de scholingsactiviteit al dan niet akkoord is voor het opleidingsplan. De mogelijkheden zijn: akkoord/niet akkoord/ aangehouden. In dat laatste geval zal de commissie aangeven waar de beoordeling van afhangt.</t>
  </si>
  <si>
    <t>aangetoond:</t>
  </si>
  <si>
    <t>Wordt ingevuld door de registratiecommissie zodra u uw certificaat heeft ingediend.</t>
  </si>
  <si>
    <r>
      <rPr>
        <b/>
        <i/>
        <sz val="11"/>
        <rFont val="Arial"/>
        <family val="2"/>
      </rPr>
      <t xml:space="preserve">Opleidingsplan   t.b.v. registratietraject Kinder en Jeugdpsycholoog NIP  (versie 0616)  </t>
    </r>
    <r>
      <rPr>
        <sz val="11"/>
        <rFont val="Arial"/>
        <family val="2"/>
      </rPr>
      <t>NB Gebruik bij invullen de toelichting hierboven</t>
    </r>
  </si>
  <si>
    <t>naam</t>
  </si>
  <si>
    <t>geboortedatum</t>
  </si>
  <si>
    <t>email adres</t>
  </si>
  <si>
    <t>NIP-nummer</t>
  </si>
  <si>
    <t>versie datum</t>
  </si>
  <si>
    <t>ref nr.</t>
  </si>
  <si>
    <t>afronding op datum</t>
  </si>
  <si>
    <t>titel scholingsactiviteit</t>
  </si>
  <si>
    <t>startdatum</t>
  </si>
  <si>
    <t>prijs</t>
  </si>
  <si>
    <t>opleidings- instituut</t>
  </si>
  <si>
    <t>con- tact- uren</t>
  </si>
  <si>
    <t>ID-nummer KJ/OG</t>
  </si>
  <si>
    <t>accr.punten</t>
  </si>
  <si>
    <t>status</t>
  </si>
  <si>
    <t>oordeel commissie</t>
  </si>
  <si>
    <t>aangetoond</t>
  </si>
  <si>
    <t>B</t>
  </si>
  <si>
    <t>D</t>
  </si>
  <si>
    <t>O</t>
  </si>
  <si>
    <t>Lit.</t>
  </si>
  <si>
    <r>
      <rPr>
        <u/>
        <sz val="9"/>
        <rFont val="Arial"/>
        <family val="2"/>
      </rPr>
      <t>Leer- en gedragsproblemen in het basisonderwijs;
begrijpen en begeleiden</t>
    </r>
  </si>
  <si>
    <r>
      <rPr>
        <u/>
        <sz val="9"/>
        <rFont val="Arial"/>
        <family val="2"/>
      </rPr>
      <t>Vervolgcursus Cognitief Systeemgerichte 
traumabehandeling bij kinderen en jeugdigen - 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blended</t>
    </r>
  </si>
  <si>
    <r>
      <rPr>
        <u/>
        <sz val="9"/>
        <rFont val="Arial"/>
        <family val="2"/>
      </rPr>
      <t>Oplossingsgerichte Korte Psychotherapie bij 
volwassenen, kind en jeugdigen (blended)</t>
    </r>
  </si>
  <si>
    <t>TOTAAL OPLEIDINGSPLAN</t>
  </si>
  <si>
    <t>TOTAAL AANTAL PUNTEN AANGETOOND VOOR REGISTRATIE</t>
  </si>
  <si>
    <t xml:space="preserve">      NIP registratietraject Kinder- en Jeugdpsycholoog</t>
  </si>
  <si>
    <t>Totaal Scholing</t>
  </si>
  <si>
    <t xml:space="preserve">Met dit formulier kunt u bij aanmelding uw opleidingsplan ter beoordeling aan de commissie voorleggen. U hoeft niet meteen alle scholing al te plannen. 1 tot 1,5 jaar vooruit plannen is voldoende. Na goedkeuring van het initiële plan dient u eventuele wijzigingen in de samenstelling van het plan hierop bij te houden. </t>
  </si>
  <si>
    <t>Graag de volgorde en nummering altijd intact houden en geen witregels laten: als een eerder geplande scholing vervalt vermeldt u dit bij status. Nieuwe scholing zet u op de eerstvolgende regel onder de lijst met scholing.</t>
  </si>
  <si>
    <t>Toelichting per kolom   NB. De groene velden zijn de velden die u dient in te vullen. De anders gekleurde velden dient u niet te wijzigen.</t>
  </si>
  <si>
    <t xml:space="preserve">Handelingsgerichte diagnostiek voor de onderwijspraktijk: overzicht en inzicht </t>
  </si>
  <si>
    <t xml:space="preserve">Opmerkingen </t>
  </si>
  <si>
    <t>De wereld van het jonge kind: Diagnostiek en 
Behandeling van -9 maanden tot 7 jaar</t>
  </si>
  <si>
    <r>
      <rPr>
        <b/>
        <sz val="11"/>
        <color theme="1" tint="0.34998626667073579"/>
        <rFont val="Calibri"/>
        <family val="2"/>
        <scheme val="minor"/>
      </rPr>
      <t xml:space="preserve">Kies een nieuw </t>
    </r>
    <r>
      <rPr>
        <b/>
        <sz val="11"/>
        <color theme="4"/>
        <rFont val="Calibri"/>
        <family val="2"/>
        <scheme val="minor"/>
      </rPr>
      <t>kleurenschema</t>
    </r>
    <r>
      <rPr>
        <sz val="11"/>
        <color theme="1" tint="0.34998626667073579"/>
        <rFont val="Calibri"/>
        <family val="2"/>
        <scheme val="minor"/>
      </rPr>
      <t>: Ga naar Pagina-indeling &gt; Kleuren om de themakleuren te wijzigen, of ga naar Pagina-indeling &gt; Lettertypen om de themalettertypen te wijzigen.</t>
    </r>
  </si>
  <si>
    <t>[Voer een titel in voor uw kalender]</t>
  </si>
  <si>
    <t>https://www.vertex42.com/ExcelTemplates/yearly-calendar.html</t>
  </si>
  <si>
    <t>JAARKALENDERS van Vertex42.com</t>
  </si>
  <si>
    <t>1:zo, 2:ma ...</t>
  </si>
  <si>
    <t xml:space="preserve">Eerste dag </t>
  </si>
  <si>
    <t xml:space="preserve">Maand </t>
  </si>
  <si>
    <t xml:space="preserve">Jaar </t>
  </si>
  <si>
    <t>Sjabloon jaarkalender</t>
  </si>
  <si>
    <t>Kinderen en jongeren met een licht verstandelijke beperking
beperking</t>
  </si>
  <si>
    <t>Ontwikkelingssychopathologie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</si>
</sst>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&quot;€&quot;\ * #,##0_ ;_ &quot;€&quot;\ * \-#,##0_ ;_ &quot;€&quot;\ * &quot;-&quot;??_ ;_ @_ "/>
    <numFmt numFmtId="166" formatCode="d"/>
    <numFmt numFmtId="167" formatCode="mmmm/yy"/>
  </numFmts>
  <fonts count="5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0"/>
      <color rgb="FF000000"/>
      <name val="Times New Roman"/>
      <family val="1"/>
    </font>
    <font>
      <sz val="3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/>
      <sz val="10"/>
      <color theme="10"/>
      <name val="Times New Roman"/>
      <family val="1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b/>
      <sz val="42"/>
      <color theme="4" tint="-0.249977111117893"/>
      <name val="Cambria"/>
      <family val="2"/>
      <scheme val="major"/>
    </font>
    <font>
      <u/>
      <sz val="10"/>
      <color indexed="12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name val="Tahoma"/>
      <family val="2"/>
    </font>
    <font>
      <b/>
      <sz val="26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trike/>
      <sz val="12"/>
      <name val="Calibri"/>
      <family val="2"/>
      <scheme val="minor"/>
    </font>
    <font>
      <sz val="12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959595"/>
      </patternFill>
    </fill>
    <fill>
      <patternFill patternType="solid">
        <f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1" fillId="9" borderId="0" applyNumberFormat="0" applyBorder="0" applyAlignment="0" applyProtection="0"/>
  </cellStyleXfs>
  <cellXfs count="150">
    <xf numFmtId="0" fontId="0" fillId="0" borderId="0" xfId="0" applyAlignment="1">
      <alignment horizontal="left" vertical="top"/>
    </xf>
    <xf numFmtId="1" fontId="2" fillId="2" borderId="1" xfId="0" applyNumberFormat="1" applyFont="1" applyFill="1" applyBorder="1" applyAlignment="1">
      <alignment horizontal="right" vertical="top" shrinkToFit="1"/>
    </xf>
    <xf numFmtId="1" fontId="2" fillId="3" borderId="1" xfId="0" applyNumberFormat="1" applyFont="1" applyFill="1" applyBorder="1" applyAlignment="1">
      <alignment horizontal="right" vertical="top" shrinkToFit="1"/>
    </xf>
    <xf numFmtId="1" fontId="3" fillId="3" borderId="1" xfId="0" applyNumberFormat="1" applyFont="1" applyFill="1" applyBorder="1" applyAlignment="1">
      <alignment horizontal="right" vertical="top" shrinkToFit="1"/>
    </xf>
    <xf numFmtId="1" fontId="2" fillId="4" borderId="1" xfId="0" applyNumberFormat="1" applyFont="1" applyFill="1" applyBorder="1" applyAlignment="1">
      <alignment horizontal="right" vertical="top" shrinkToFit="1"/>
    </xf>
    <xf numFmtId="1" fontId="3" fillId="4" borderId="1" xfId="0" applyNumberFormat="1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165" fontId="3" fillId="3" borderId="3" xfId="0" applyNumberFormat="1" applyFont="1" applyFill="1" applyBorder="1" applyAlignment="1">
      <alignment horizontal="right" vertical="top" shrinkToFit="1"/>
    </xf>
    <xf numFmtId="0" fontId="15" fillId="5" borderId="0" xfId="0" applyFont="1" applyFill="1" applyAlignment="1">
      <alignment horizontal="left" vertical="center" wrapText="1"/>
    </xf>
    <xf numFmtId="0" fontId="15" fillId="5" borderId="2" xfId="0" applyFont="1" applyFill="1" applyBorder="1" applyAlignment="1">
      <alignment horizontal="left" wrapText="1"/>
    </xf>
    <xf numFmtId="1" fontId="2" fillId="5" borderId="1" xfId="0" applyNumberFormat="1" applyFont="1" applyFill="1" applyBorder="1" applyAlignment="1">
      <alignment horizontal="right" vertical="top" shrinkToFi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top" wrapText="1"/>
    </xf>
    <xf numFmtId="165" fontId="2" fillId="5" borderId="1" xfId="1" applyNumberFormat="1" applyFont="1" applyFill="1" applyBorder="1" applyAlignment="1">
      <alignment horizontal="right" vertical="top" shrinkToFit="1"/>
    </xf>
    <xf numFmtId="0" fontId="15" fillId="5" borderId="1" xfId="0" applyFont="1" applyFill="1" applyBorder="1" applyAlignment="1">
      <alignment horizontal="left" vertical="top" wrapText="1"/>
    </xf>
    <xf numFmtId="165" fontId="2" fillId="5" borderId="1" xfId="1" applyNumberFormat="1" applyFont="1" applyFill="1" applyBorder="1" applyAlignment="1">
      <alignment horizontal="right" vertical="center" shrinkToFi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vertical="top" wrapText="1"/>
    </xf>
    <xf numFmtId="0" fontId="15" fillId="6" borderId="0" xfId="0" applyFont="1" applyFill="1" applyAlignment="1">
      <alignment horizontal="left" vertical="center" wrapText="1"/>
    </xf>
    <xf numFmtId="0" fontId="0" fillId="6" borderId="0" xfId="0" applyFill="1" applyAlignment="1">
      <alignment horizontal="left" vertical="top"/>
    </xf>
    <xf numFmtId="0" fontId="9" fillId="5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14" fontId="2" fillId="5" borderId="1" xfId="0" applyNumberFormat="1" applyFont="1" applyFill="1" applyBorder="1" applyAlignment="1">
      <alignment horizontal="right" wrapText="1"/>
    </xf>
    <xf numFmtId="14" fontId="2" fillId="5" borderId="1" xfId="0" applyNumberFormat="1" applyFont="1" applyFill="1" applyBorder="1" applyAlignment="1">
      <alignment horizontal="right" vertical="center" wrapText="1"/>
    </xf>
    <xf numFmtId="0" fontId="15" fillId="5" borderId="13" xfId="0" applyFont="1" applyFill="1" applyBorder="1" applyAlignment="1">
      <alignment horizontal="left" wrapText="1"/>
    </xf>
    <xf numFmtId="0" fontId="20" fillId="5" borderId="16" xfId="2" applyFont="1" applyFill="1" applyBorder="1" applyAlignment="1">
      <alignment vertical="top" wrapText="1"/>
    </xf>
    <xf numFmtId="14" fontId="5" fillId="5" borderId="10" xfId="0" applyNumberFormat="1" applyFont="1" applyFill="1" applyBorder="1" applyAlignment="1">
      <alignment vertical="top" wrapText="1"/>
    </xf>
    <xf numFmtId="14" fontId="2" fillId="5" borderId="1" xfId="0" applyNumberFormat="1" applyFont="1" applyFill="1" applyBorder="1" applyAlignment="1">
      <alignment horizontal="right" vertical="top" shrinkToFi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vertical="top" wrapText="1"/>
    </xf>
    <xf numFmtId="14" fontId="5" fillId="5" borderId="1" xfId="0" applyNumberFormat="1" applyFont="1" applyFill="1" applyBorder="1" applyAlignment="1">
      <alignment horizontal="left" vertical="top" wrapText="1"/>
    </xf>
    <xf numFmtId="0" fontId="7" fillId="5" borderId="12" xfId="0" applyFont="1" applyFill="1" applyBorder="1" applyAlignment="1">
      <alignment horizontal="left" vertical="top" wrapText="1"/>
    </xf>
    <xf numFmtId="0" fontId="22" fillId="0" borderId="0" xfId="3" applyFont="1"/>
    <xf numFmtId="0" fontId="22" fillId="0" borderId="0" xfId="3" applyFont="1" applyAlignment="1">
      <alignment vertical="center"/>
    </xf>
    <xf numFmtId="0" fontId="23" fillId="0" borderId="0" xfId="3" applyFont="1"/>
    <xf numFmtId="0" fontId="23" fillId="0" borderId="0" xfId="3" applyFont="1" applyAlignment="1">
      <alignment vertical="center"/>
    </xf>
    <xf numFmtId="166" fontId="24" fillId="0" borderId="0" xfId="3" applyNumberFormat="1" applyFont="1" applyAlignment="1">
      <alignment horizontal="center" vertical="center"/>
    </xf>
    <xf numFmtId="166" fontId="25" fillId="0" borderId="0" xfId="3" applyNumberFormat="1" applyFont="1" applyAlignment="1">
      <alignment horizontal="center" vertical="center"/>
    </xf>
    <xf numFmtId="0" fontId="26" fillId="0" borderId="0" xfId="3" applyFont="1"/>
    <xf numFmtId="0" fontId="27" fillId="7" borderId="0" xfId="3" applyFont="1" applyFill="1" applyAlignment="1">
      <alignment horizontal="center" vertical="center"/>
    </xf>
    <xf numFmtId="0" fontId="28" fillId="0" borderId="0" xfId="3" applyFont="1"/>
    <xf numFmtId="0" fontId="28" fillId="0" borderId="0" xfId="3" applyFont="1" applyAlignment="1">
      <alignment vertical="center"/>
    </xf>
    <xf numFmtId="0" fontId="33" fillId="0" borderId="0" xfId="3" applyFont="1"/>
    <xf numFmtId="0" fontId="30" fillId="0" borderId="0" xfId="3" applyFont="1" applyAlignment="1">
      <alignment vertical="center"/>
    </xf>
    <xf numFmtId="0" fontId="37" fillId="0" borderId="0" xfId="4" applyFont="1" applyAlignment="1" applyProtection="1">
      <alignment vertical="center"/>
    </xf>
    <xf numFmtId="0" fontId="38" fillId="0" borderId="0" xfId="4" applyFont="1" applyAlignment="1" applyProtection="1">
      <alignment vertical="center"/>
    </xf>
    <xf numFmtId="0" fontId="22" fillId="7" borderId="0" xfId="3" applyFont="1" applyFill="1"/>
    <xf numFmtId="0" fontId="39" fillId="0" borderId="0" xfId="3" applyFont="1" applyAlignment="1">
      <alignment vertical="center"/>
    </xf>
    <xf numFmtId="0" fontId="22" fillId="7" borderId="0" xfId="3" applyFont="1" applyFill="1" applyAlignment="1">
      <alignment vertical="center"/>
    </xf>
    <xf numFmtId="0" fontId="40" fillId="7" borderId="0" xfId="3" applyFont="1" applyFill="1" applyAlignment="1">
      <alignment horizontal="right" vertical="center"/>
    </xf>
    <xf numFmtId="0" fontId="41" fillId="7" borderId="0" xfId="3" applyFont="1" applyFill="1" applyAlignment="1">
      <alignment vertical="center"/>
    </xf>
    <xf numFmtId="0" fontId="42" fillId="7" borderId="0" xfId="3" applyFont="1" applyFill="1" applyAlignment="1">
      <alignment horizontal="left" vertical="center" indent="1"/>
    </xf>
    <xf numFmtId="0" fontId="43" fillId="7" borderId="0" xfId="3" applyFont="1" applyFill="1" applyAlignment="1">
      <alignment horizontal="right" vertical="center"/>
    </xf>
    <xf numFmtId="0" fontId="44" fillId="0" borderId="0" xfId="3" applyFont="1" applyAlignment="1">
      <alignment vertical="center"/>
    </xf>
    <xf numFmtId="0" fontId="45" fillId="0" borderId="0" xfId="3" applyFont="1" applyAlignment="1">
      <alignment vertical="center"/>
    </xf>
    <xf numFmtId="0" fontId="21" fillId="5" borderId="16" xfId="2" applyFont="1" applyFill="1" applyBorder="1" applyAlignment="1">
      <alignment horizontal="left" vertical="top" wrapText="1"/>
    </xf>
    <xf numFmtId="166" fontId="49" fillId="0" borderId="0" xfId="3" applyNumberFormat="1" applyFont="1" applyAlignment="1">
      <alignment horizontal="center" vertical="center"/>
    </xf>
    <xf numFmtId="0" fontId="1" fillId="9" borderId="12" xfId="5" applyBorder="1" applyAlignment="1">
      <alignment horizontal="left" vertical="top" wrapText="1"/>
    </xf>
    <xf numFmtId="0" fontId="1" fillId="9" borderId="1" xfId="5" applyBorder="1" applyAlignment="1">
      <alignment horizontal="left" vertical="top" wrapText="1"/>
    </xf>
    <xf numFmtId="0" fontId="15" fillId="5" borderId="4" xfId="0" applyFont="1" applyFill="1" applyBorder="1" applyAlignment="1">
      <alignment horizontal="left" wrapText="1"/>
    </xf>
    <xf numFmtId="0" fontId="15" fillId="5" borderId="12" xfId="0" applyFont="1" applyFill="1" applyBorder="1" applyAlignment="1">
      <alignment horizontal="left" vertical="top" wrapText="1"/>
    </xf>
    <xf numFmtId="14" fontId="2" fillId="5" borderId="12" xfId="0" applyNumberFormat="1" applyFont="1" applyFill="1" applyBorder="1" applyAlignment="1">
      <alignment horizontal="right" vertical="center" wrapText="1"/>
    </xf>
    <xf numFmtId="165" fontId="2" fillId="5" borderId="12" xfId="1" applyNumberFormat="1" applyFont="1" applyFill="1" applyBorder="1" applyAlignment="1">
      <alignment horizontal="right" vertical="center" shrinkToFit="1"/>
    </xf>
    <xf numFmtId="0" fontId="15" fillId="5" borderId="12" xfId="0" applyFont="1" applyFill="1" applyBorder="1" applyAlignment="1">
      <alignment horizontal="left" vertical="center" wrapText="1"/>
    </xf>
    <xf numFmtId="1" fontId="2" fillId="5" borderId="12" xfId="0" applyNumberFormat="1" applyFont="1" applyFill="1" applyBorder="1" applyAlignment="1">
      <alignment horizontal="right" vertical="top" shrinkToFit="1"/>
    </xf>
    <xf numFmtId="1" fontId="2" fillId="2" borderId="12" xfId="0" applyNumberFormat="1" applyFont="1" applyFill="1" applyBorder="1" applyAlignment="1">
      <alignment horizontal="right" vertical="top" shrinkToFit="1"/>
    </xf>
    <xf numFmtId="1" fontId="2" fillId="2" borderId="13" xfId="0" applyNumberFormat="1" applyFont="1" applyFill="1" applyBorder="1" applyAlignment="1">
      <alignment horizontal="right" vertical="top" shrinkToFit="1"/>
    </xf>
    <xf numFmtId="0" fontId="0" fillId="5" borderId="16" xfId="0" applyFill="1" applyBorder="1" applyAlignment="1">
      <alignment horizontal="left" vertical="top"/>
    </xf>
    <xf numFmtId="0" fontId="15" fillId="5" borderId="16" xfId="0" applyFont="1" applyFill="1" applyBorder="1" applyAlignment="1">
      <alignment horizontal="left" wrapText="1"/>
    </xf>
    <xf numFmtId="1" fontId="2" fillId="10" borderId="16" xfId="0" applyNumberFormat="1" applyFont="1" applyFill="1" applyBorder="1" applyAlignment="1">
      <alignment horizontal="right" vertical="top" shrinkToFit="1"/>
    </xf>
    <xf numFmtId="0" fontId="0" fillId="10" borderId="16" xfId="0" applyFill="1" applyBorder="1" applyAlignment="1">
      <alignment horizontal="right" vertical="top"/>
    </xf>
    <xf numFmtId="0" fontId="50" fillId="5" borderId="16" xfId="0" applyFont="1" applyFill="1" applyBorder="1" applyAlignment="1">
      <alignment horizontal="left" wrapText="1"/>
    </xf>
    <xf numFmtId="1" fontId="15" fillId="3" borderId="3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top" wrapText="1"/>
    </xf>
    <xf numFmtId="0" fontId="15" fillId="5" borderId="5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15" fillId="5" borderId="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top" wrapText="1" indent="4"/>
    </xf>
    <xf numFmtId="0" fontId="4" fillId="5" borderId="3" xfId="0" applyFont="1" applyFill="1" applyBorder="1" applyAlignment="1">
      <alignment horizontal="left" vertical="top" wrapText="1" indent="4"/>
    </xf>
    <xf numFmtId="0" fontId="4" fillId="5" borderId="4" xfId="0" applyFont="1" applyFill="1" applyBorder="1" applyAlignment="1">
      <alignment horizontal="left" vertical="top" wrapText="1" indent="4"/>
    </xf>
    <xf numFmtId="0" fontId="15" fillId="4" borderId="2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 indent="12"/>
    </xf>
    <xf numFmtId="0" fontId="11" fillId="5" borderId="17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 indent="3"/>
    </xf>
    <xf numFmtId="0" fontId="4" fillId="2" borderId="3" xfId="0" applyFont="1" applyFill="1" applyBorder="1" applyAlignment="1">
      <alignment horizontal="left" vertical="top" wrapText="1" indent="3"/>
    </xf>
    <xf numFmtId="0" fontId="4" fillId="2" borderId="4" xfId="0" applyFont="1" applyFill="1" applyBorder="1" applyAlignment="1">
      <alignment horizontal="left" vertical="top" wrapText="1" indent="3"/>
    </xf>
    <xf numFmtId="0" fontId="46" fillId="8" borderId="0" xfId="3" applyFont="1" applyFill="1" applyAlignment="1">
      <alignment horizontal="center" vertical="center"/>
    </xf>
    <xf numFmtId="0" fontId="41" fillId="0" borderId="21" xfId="3" applyFont="1" applyBorder="1" applyAlignment="1">
      <alignment horizontal="center" vertical="center"/>
    </xf>
    <xf numFmtId="0" fontId="41" fillId="0" borderId="22" xfId="3" applyFont="1" applyBorder="1" applyAlignment="1">
      <alignment horizontal="center" vertical="center"/>
    </xf>
    <xf numFmtId="0" fontId="41" fillId="0" borderId="20" xfId="3" applyFont="1" applyBorder="1" applyAlignment="1">
      <alignment horizontal="center" vertical="center"/>
    </xf>
    <xf numFmtId="0" fontId="35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 wrapText="1"/>
    </xf>
    <xf numFmtId="167" fontId="29" fillId="8" borderId="0" xfId="3" applyNumberFormat="1" applyFont="1" applyFill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top"/>
    </xf>
  </cellXfs>
  <cellStyles count="6">
    <cellStyle name="40% - Accent3" xfId="5" builtinId="39"/>
    <cellStyle name="Hyperlink" xfId="2" builtinId="8"/>
    <cellStyle name="Hyperlink 2" xfId="4" xr:uid="{47ED2351-0ADF-456E-9993-85C3F6F68224}"/>
    <cellStyle name="Standaard" xfId="0" builtinId="0"/>
    <cellStyle name="Standaard 2" xfId="3" xr:uid="{6ED8C950-6355-48E7-A821-B2DF3CDC8D3F}"/>
    <cellStyle name="Valuta" xfId="1" builtinId="4"/>
  </cellStyles>
  <dxfs count="39"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numFmt numFmtId="168" formatCode="mmmm"/>
    </dxf>
    <dxf>
      <font>
        <color theme="4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ms&amp;utm_medium=file&amp;utm_campaign=office&amp;utm_term=calendar2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47624</xdr:rowOff>
    </xdr:from>
    <xdr:ext cx="1905000" cy="428625"/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376846-1620-4F9C-8E25-CECF5B269E7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5900" y="47624"/>
          <a:ext cx="1905000" cy="4286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47624</xdr:rowOff>
    </xdr:from>
    <xdr:ext cx="1905000" cy="428625"/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A669E-D5F4-4FA2-BF5D-2AD99302850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5900" y="47624"/>
          <a:ext cx="1905000" cy="4286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47624</xdr:rowOff>
    </xdr:from>
    <xdr:ext cx="1905000" cy="428625"/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E083F-4A6A-4BD6-A0C3-CDDCDF90542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300" y="47624"/>
          <a:ext cx="1905000" cy="428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gnascholing.nl/cursussen/motiverende-gespreksvoering" TargetMode="External"/><Relationship Id="rId13" Type="http://schemas.openxmlformats.org/officeDocument/2006/relationships/hyperlink" Target="https://www.kingnascholing.nl/cursussen/praktische-psychofarmacologie-state-of-the-art" TargetMode="External"/><Relationship Id="rId18" Type="http://schemas.openxmlformats.org/officeDocument/2006/relationships/hyperlink" Target="https://www.kingnascholing.nl/cursussen/de-wereld-van-het-jonge-kind-diagnostiek-en-behandeling-van-9-maanden-tot-7-jaar" TargetMode="External"/><Relationship Id="rId3" Type="http://schemas.openxmlformats.org/officeDocument/2006/relationships/hyperlink" Target="https://www.kingnascholing.nl/cursussen/leer-en-gedragsproblemen-in-het-basisonderwijs-begrijpen-en-begeleiden" TargetMode="External"/><Relationship Id="rId7" Type="http://schemas.openxmlformats.org/officeDocument/2006/relationships/hyperlink" Target="https://www.kingnascholing.nl/cursussen/werken-met-getraumatiseerde-gezinnen" TargetMode="External"/><Relationship Id="rId12" Type="http://schemas.openxmlformats.org/officeDocument/2006/relationships/hyperlink" Target="https://www.kingnascholing.nl/cursussen/beroepsethiek-wo" TargetMode="External"/><Relationship Id="rId17" Type="http://schemas.openxmlformats.org/officeDocument/2006/relationships/hyperlink" Target="https://www.kingnascholing.nl/cursussen/oplossingsgerichte-korte-psychotherapie-bij-volwassenen-kind-en-jeugdigen-blended" TargetMode="External"/><Relationship Id="rId2" Type="http://schemas.openxmlformats.org/officeDocument/2006/relationships/hyperlink" Target="https://www.kingnascholing.nl/cursussen/inleiding-systeemtherapie-60-uur-gerrit-van-ramshorst-yonina-hordijk" TargetMode="External"/><Relationship Id="rId16" Type="http://schemas.openxmlformats.org/officeDocument/2006/relationships/hyperlink" Target="https://www.kingnascholing.nl/cursussen/vervolgcursus-cognitief-systeemgerichte-traumabehandeling-bij-kinderen-en-jeugdigen-blended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registraties@psynip.nl" TargetMode="External"/><Relationship Id="rId6" Type="http://schemas.openxmlformats.org/officeDocument/2006/relationships/hyperlink" Target="https://www.kingnascholing.nl/cursussen/basiscursus-cognitieve-gedragstherapie-met-aandacht-voor-kinderen-en-jeugdigen-en-volwassenen-blended" TargetMode="External"/><Relationship Id="rId11" Type="http://schemas.openxmlformats.org/officeDocument/2006/relationships/hyperlink" Target="https://www.kingnascholing.nl/cursussen/kinderen-en-jongeren-met-een-lichte-verstandelijke-beperking" TargetMode="External"/><Relationship Id="rId5" Type="http://schemas.openxmlformats.org/officeDocument/2006/relationships/hyperlink" Target="https://www.kingnascholing.nl/cursussen/trauma-en-online-seksueel-geweld" TargetMode="External"/><Relationship Id="rId15" Type="http://schemas.openxmlformats.org/officeDocument/2006/relationships/hyperlink" Target="https://www.kingnascholing.nl/cursussen/kindermishandeling-en-kwetsbare-gezinsrelaties" TargetMode="External"/><Relationship Id="rId10" Type="http://schemas.openxmlformats.org/officeDocument/2006/relationships/hyperlink" Target="https://www.kingnascholing.nl/cursussen/nip-casusbeschrijving-zo-pak-je-het-aan" TargetMode="External"/><Relationship Id="rId19" Type="http://schemas.openxmlformats.org/officeDocument/2006/relationships/hyperlink" Target="https://www.kingnascholing.nl/cursusaanbod/2524-handelingsgerichte-diagnostiek-voor-de-onderwijspraktijk-overzicht-en-inzicht-in-amsterdam-nog-niet-bekend-2023-09-28" TargetMode="External"/><Relationship Id="rId4" Type="http://schemas.openxmlformats.org/officeDocument/2006/relationships/hyperlink" Target="https://www.kingnascholing.nl/cursussen/kinderen-in-de-rouw" TargetMode="External"/><Relationship Id="rId9" Type="http://schemas.openxmlformats.org/officeDocument/2006/relationships/hyperlink" Target="https://www.kingnascholing.nl/cursussen/emotieregulatie-problemen-bij-kinderen-en-jongeren" TargetMode="External"/><Relationship Id="rId14" Type="http://schemas.openxmlformats.org/officeDocument/2006/relationships/hyperlink" Target="https://www.kingnascholing.nl/cursussen/psychopathologie-bij-kinderen-en-jeugdig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showGridLines="0" tabSelected="1" topLeftCell="A30" zoomScale="117" zoomScaleNormal="84" workbookViewId="0">
      <selection activeCell="B48" sqref="B48:B55"/>
    </sheetView>
  </sheetViews>
  <sheetFormatPr baseColWidth="10" defaultColWidth="9" defaultRowHeight="13" x14ac:dyDescent="0.15"/>
  <cols>
    <col min="1" max="1" width="11.59765625" style="28" customWidth="1"/>
    <col min="2" max="2" width="4.59765625" customWidth="1"/>
    <col min="3" max="3" width="11.59765625" customWidth="1"/>
    <col min="4" max="5" width="42.59765625" customWidth="1"/>
    <col min="6" max="6" width="14" customWidth="1"/>
    <col min="7" max="7" width="12.59765625" customWidth="1"/>
    <col min="8" max="8" width="12.19921875" customWidth="1"/>
    <col min="9" max="9" width="7.19921875" customWidth="1"/>
    <col min="10" max="10" width="15.19921875" customWidth="1"/>
    <col min="11" max="12" width="5.796875" customWidth="1"/>
    <col min="13" max="13" width="4.59765625" customWidth="1"/>
    <col min="14" max="14" width="9.19921875" customWidth="1"/>
    <col min="15" max="15" width="5.796875" customWidth="1"/>
    <col min="16" max="17" width="15.19921875" customWidth="1"/>
    <col min="18" max="20" width="4.59765625" customWidth="1"/>
    <col min="21" max="21" width="18" customWidth="1"/>
    <col min="22" max="22" width="4.59765625" customWidth="1"/>
    <col min="23" max="23" width="28" style="28" customWidth="1"/>
  </cols>
  <sheetData>
    <row r="1" spans="1:23" ht="55" customHeight="1" x14ac:dyDescent="0.15">
      <c r="A1" s="30"/>
      <c r="B1" s="88" t="s">
        <v>66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29"/>
      <c r="S1" s="29"/>
      <c r="T1" s="29"/>
      <c r="U1" s="29"/>
      <c r="V1" s="29"/>
      <c r="W1" s="30"/>
    </row>
    <row r="2" spans="1:23" ht="13" customHeight="1" x14ac:dyDescent="0.15">
      <c r="A2" s="25"/>
      <c r="B2" s="84" t="s">
        <v>11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25"/>
    </row>
    <row r="3" spans="1:23" ht="16" customHeight="1" x14ac:dyDescent="0.15">
      <c r="A3" s="25"/>
      <c r="B3" s="85" t="s">
        <v>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25"/>
    </row>
    <row r="4" spans="1:23" ht="15" customHeight="1" x14ac:dyDescent="0.15">
      <c r="A4" s="25"/>
      <c r="B4" s="84" t="s">
        <v>13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25"/>
    </row>
    <row r="5" spans="1:23" ht="37" customHeight="1" x14ac:dyDescent="0.15">
      <c r="A5" s="26"/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26"/>
    </row>
    <row r="6" spans="1:23" ht="17.25" customHeight="1" x14ac:dyDescent="0.15">
      <c r="A6" s="26"/>
      <c r="B6" s="84" t="s">
        <v>69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14"/>
      <c r="W6" s="26"/>
    </row>
    <row r="7" spans="1:23" ht="27.75" customHeight="1" x14ac:dyDescent="0.15">
      <c r="A7" s="27"/>
      <c r="B7" s="86" t="s">
        <v>14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27"/>
    </row>
    <row r="8" spans="1:23" ht="15" customHeight="1" x14ac:dyDescent="0.15">
      <c r="A8" s="25"/>
      <c r="B8" s="86" t="s">
        <v>15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25"/>
    </row>
    <row r="9" spans="1:23" ht="27" customHeight="1" x14ac:dyDescent="0.15">
      <c r="A9" s="27"/>
      <c r="B9" s="86" t="s">
        <v>16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27"/>
    </row>
    <row r="10" spans="1:23" ht="20.25" customHeight="1" x14ac:dyDescent="0.15">
      <c r="A10" s="27"/>
      <c r="B10" s="86" t="s">
        <v>17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27"/>
    </row>
    <row r="11" spans="1:23" ht="19" customHeight="1" x14ac:dyDescent="0.15">
      <c r="A11" s="25"/>
      <c r="B11" s="84" t="s">
        <v>70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25"/>
    </row>
    <row r="12" spans="1:23" ht="35.25" customHeight="1" x14ac:dyDescent="0.15">
      <c r="A12" s="26"/>
      <c r="B12" s="129" t="s">
        <v>21</v>
      </c>
      <c r="C12" s="130"/>
      <c r="D12" s="130"/>
      <c r="E12" s="130"/>
      <c r="F12" s="131"/>
      <c r="G12" s="132"/>
      <c r="H12" s="92" t="s">
        <v>22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89"/>
      <c r="W12" s="26"/>
    </row>
    <row r="13" spans="1:23" ht="35.25" customHeight="1" x14ac:dyDescent="0.15">
      <c r="A13" s="27"/>
      <c r="B13" s="129" t="s">
        <v>23</v>
      </c>
      <c r="C13" s="130"/>
      <c r="D13" s="130"/>
      <c r="E13" s="130"/>
      <c r="F13" s="131"/>
      <c r="G13" s="132"/>
      <c r="H13" s="90" t="s">
        <v>24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1"/>
      <c r="V13" s="89"/>
      <c r="W13" s="27"/>
    </row>
    <row r="14" spans="1:23" ht="35.25" customHeight="1" x14ac:dyDescent="0.15">
      <c r="A14" s="25"/>
      <c r="B14" s="133" t="s">
        <v>25</v>
      </c>
      <c r="C14" s="133"/>
      <c r="D14" s="133"/>
      <c r="E14" s="133"/>
      <c r="F14" s="134"/>
      <c r="G14" s="134"/>
      <c r="H14" s="90" t="s">
        <v>26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89"/>
      <c r="W14" s="25"/>
    </row>
    <row r="15" spans="1:23" ht="35.25" customHeight="1" x14ac:dyDescent="0.15">
      <c r="A15" s="26"/>
      <c r="B15" s="133" t="s">
        <v>27</v>
      </c>
      <c r="C15" s="133"/>
      <c r="D15" s="133"/>
      <c r="E15" s="133"/>
      <c r="F15" s="134"/>
      <c r="G15" s="134"/>
      <c r="H15" s="90" t="s">
        <v>28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/>
      <c r="V15" s="89"/>
      <c r="W15" s="26"/>
    </row>
    <row r="16" spans="1:23" ht="35.25" customHeight="1" x14ac:dyDescent="0.15">
      <c r="A16" s="25"/>
      <c r="B16" s="133" t="s">
        <v>29</v>
      </c>
      <c r="C16" s="133"/>
      <c r="D16" s="133"/>
      <c r="E16" s="133"/>
      <c r="F16" s="134"/>
      <c r="G16" s="134"/>
      <c r="H16" s="90" t="s">
        <v>30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  <c r="V16" s="89"/>
      <c r="W16" s="25"/>
    </row>
    <row r="17" spans="1:23" ht="35.25" customHeight="1" x14ac:dyDescent="0.15">
      <c r="A17" s="26"/>
      <c r="B17" s="133" t="s">
        <v>31</v>
      </c>
      <c r="C17" s="133"/>
      <c r="D17" s="133"/>
      <c r="E17" s="133"/>
      <c r="F17" s="134"/>
      <c r="G17" s="134"/>
      <c r="H17" s="90" t="s">
        <v>32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89"/>
      <c r="W17" s="26"/>
    </row>
    <row r="18" spans="1:23" ht="35.25" customHeight="1" x14ac:dyDescent="0.15">
      <c r="A18" s="27"/>
      <c r="B18" s="133" t="s">
        <v>33</v>
      </c>
      <c r="C18" s="133"/>
      <c r="D18" s="133"/>
      <c r="E18" s="133"/>
      <c r="F18" s="134"/>
      <c r="G18" s="134"/>
      <c r="H18" s="90" t="s">
        <v>34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89"/>
      <c r="W18" s="27"/>
    </row>
    <row r="19" spans="1:23" ht="35.25" customHeight="1" x14ac:dyDescent="0.15">
      <c r="A19" s="26"/>
      <c r="B19" s="133" t="s">
        <v>35</v>
      </c>
      <c r="C19" s="133"/>
      <c r="D19" s="133"/>
      <c r="E19" s="133"/>
      <c r="F19" s="134"/>
      <c r="G19" s="134"/>
      <c r="H19" s="90" t="s">
        <v>36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89"/>
      <c r="W19" s="26"/>
    </row>
    <row r="20" spans="1:23" ht="35.25" customHeight="1" x14ac:dyDescent="0.15">
      <c r="A20" s="25"/>
      <c r="B20" s="133" t="s">
        <v>37</v>
      </c>
      <c r="C20" s="133"/>
      <c r="D20" s="133"/>
      <c r="E20" s="133"/>
      <c r="F20" s="134"/>
      <c r="G20" s="134"/>
      <c r="H20" s="90" t="s">
        <v>38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89"/>
      <c r="W20" s="25"/>
    </row>
    <row r="21" spans="1:23" ht="15" customHeight="1" x14ac:dyDescent="0.15">
      <c r="A21" s="25"/>
      <c r="B21" s="94" t="s">
        <v>18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25"/>
    </row>
    <row r="22" spans="1:23" ht="17.25" customHeight="1" x14ac:dyDescent="0.15">
      <c r="A22" s="25"/>
      <c r="B22" s="95" t="s">
        <v>19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25"/>
    </row>
    <row r="23" spans="1:23" ht="17.25" customHeight="1" x14ac:dyDescent="0.15">
      <c r="A23" s="25"/>
      <c r="B23" s="95" t="s">
        <v>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25"/>
    </row>
    <row r="24" spans="1:23" ht="17.25" customHeight="1" x14ac:dyDescent="0.15">
      <c r="A24" s="25"/>
      <c r="B24" s="96" t="s">
        <v>39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25"/>
    </row>
    <row r="25" spans="1:23" ht="15" customHeight="1" x14ac:dyDescent="0.15">
      <c r="A25" s="25"/>
      <c r="B25" s="97" t="s">
        <v>40</v>
      </c>
      <c r="C25" s="91"/>
      <c r="D25" s="98"/>
      <c r="E25" s="99"/>
      <c r="F25" s="99"/>
      <c r="G25" s="99"/>
      <c r="H25" s="100"/>
      <c r="I25" s="97" t="s">
        <v>41</v>
      </c>
      <c r="J25" s="91"/>
      <c r="K25" s="98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25"/>
    </row>
    <row r="26" spans="1:23" ht="15" customHeight="1" x14ac:dyDescent="0.15">
      <c r="A26" s="25"/>
      <c r="B26" s="97" t="s">
        <v>42</v>
      </c>
      <c r="C26" s="91"/>
      <c r="D26" s="98"/>
      <c r="E26" s="99"/>
      <c r="F26" s="99"/>
      <c r="G26" s="99"/>
      <c r="H26" s="100"/>
      <c r="I26" s="101" t="s">
        <v>43</v>
      </c>
      <c r="J26" s="102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W26" s="25"/>
    </row>
    <row r="27" spans="1:23" ht="15" customHeight="1" x14ac:dyDescent="0.15">
      <c r="A27" s="25"/>
      <c r="B27" s="97" t="s">
        <v>44</v>
      </c>
      <c r="C27" s="91"/>
      <c r="D27" s="98"/>
      <c r="E27" s="99"/>
      <c r="F27" s="99"/>
      <c r="G27" s="99"/>
      <c r="H27" s="100"/>
      <c r="I27" s="103"/>
      <c r="J27" s="104"/>
      <c r="K27" s="108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0"/>
      <c r="W27" s="25"/>
    </row>
    <row r="28" spans="1:23" ht="15" customHeight="1" x14ac:dyDescent="0.15">
      <c r="A28" s="25"/>
      <c r="B28" s="111" t="s">
        <v>45</v>
      </c>
      <c r="C28" s="111" t="s">
        <v>46</v>
      </c>
      <c r="D28" s="113" t="s">
        <v>47</v>
      </c>
      <c r="E28" s="37"/>
      <c r="F28" s="115" t="s">
        <v>48</v>
      </c>
      <c r="G28" s="113" t="s">
        <v>49</v>
      </c>
      <c r="H28" s="111" t="s">
        <v>50</v>
      </c>
      <c r="I28" s="111" t="s">
        <v>51</v>
      </c>
      <c r="J28" s="111" t="s">
        <v>52</v>
      </c>
      <c r="K28" s="120" t="s">
        <v>53</v>
      </c>
      <c r="L28" s="121"/>
      <c r="M28" s="121"/>
      <c r="N28" s="121"/>
      <c r="O28" s="122"/>
      <c r="P28" s="113" t="s">
        <v>54</v>
      </c>
      <c r="Q28" s="135" t="s">
        <v>55</v>
      </c>
      <c r="R28" s="137" t="s">
        <v>56</v>
      </c>
      <c r="S28" s="138"/>
      <c r="T28" s="138"/>
      <c r="U28" s="138"/>
      <c r="V28" s="139"/>
      <c r="W28" s="25"/>
    </row>
    <row r="29" spans="1:23" ht="57.75" customHeight="1" x14ac:dyDescent="0.15">
      <c r="A29" s="26"/>
      <c r="B29" s="112"/>
      <c r="C29" s="112"/>
      <c r="D29" s="114"/>
      <c r="E29" s="38" t="s">
        <v>72</v>
      </c>
      <c r="F29" s="116"/>
      <c r="G29" s="114"/>
      <c r="H29" s="112"/>
      <c r="I29" s="112"/>
      <c r="J29" s="112"/>
      <c r="K29" s="24" t="s">
        <v>57</v>
      </c>
      <c r="L29" s="24" t="s">
        <v>58</v>
      </c>
      <c r="M29" s="24" t="s">
        <v>59</v>
      </c>
      <c r="N29" s="6" t="s">
        <v>67</v>
      </c>
      <c r="O29" s="24" t="s">
        <v>60</v>
      </c>
      <c r="P29" s="114"/>
      <c r="Q29" s="136"/>
      <c r="R29" s="7" t="s">
        <v>57</v>
      </c>
      <c r="S29" s="7" t="s">
        <v>58</v>
      </c>
      <c r="T29" s="7" t="s">
        <v>59</v>
      </c>
      <c r="U29" s="6" t="s">
        <v>67</v>
      </c>
      <c r="V29" s="7" t="s">
        <v>60</v>
      </c>
      <c r="W29" s="26"/>
    </row>
    <row r="30" spans="1:23" ht="24.5" customHeight="1" x14ac:dyDescent="0.15">
      <c r="A30" s="25"/>
      <c r="B30" s="16">
        <v>1</v>
      </c>
      <c r="C30" s="17"/>
      <c r="D30" s="21" t="s">
        <v>61</v>
      </c>
      <c r="E30" s="21"/>
      <c r="F30" s="36">
        <v>44959</v>
      </c>
      <c r="G30" s="20">
        <v>585</v>
      </c>
      <c r="H30" s="18"/>
      <c r="I30" s="16">
        <v>18</v>
      </c>
      <c r="J30" s="18"/>
      <c r="K30" s="16">
        <v>8</v>
      </c>
      <c r="L30" s="16">
        <v>6</v>
      </c>
      <c r="M30" s="16">
        <v>4</v>
      </c>
      <c r="N30" s="1">
        <v>18</v>
      </c>
      <c r="O30" s="16">
        <v>13</v>
      </c>
      <c r="P30" s="17"/>
      <c r="Q30" s="8"/>
      <c r="R30" s="8"/>
      <c r="S30" s="8"/>
      <c r="T30" s="8"/>
      <c r="U30" s="1">
        <v>0</v>
      </c>
      <c r="V30" s="8"/>
      <c r="W30" s="25"/>
    </row>
    <row r="31" spans="1:23" ht="15.75" customHeight="1" x14ac:dyDescent="0.15">
      <c r="A31" s="27"/>
      <c r="B31" s="16">
        <v>2</v>
      </c>
      <c r="C31" s="18"/>
      <c r="D31" s="19" t="s">
        <v>5</v>
      </c>
      <c r="E31" s="19"/>
      <c r="F31" s="31">
        <v>44994</v>
      </c>
      <c r="G31" s="20">
        <v>415</v>
      </c>
      <c r="H31" s="17"/>
      <c r="I31" s="16">
        <v>13</v>
      </c>
      <c r="J31" s="17"/>
      <c r="K31" s="16">
        <v>9</v>
      </c>
      <c r="L31" s="16">
        <v>4</v>
      </c>
      <c r="M31" s="17"/>
      <c r="N31" s="1">
        <v>13</v>
      </c>
      <c r="O31" s="16">
        <v>13</v>
      </c>
      <c r="P31" s="18"/>
      <c r="Q31" s="9"/>
      <c r="R31" s="9"/>
      <c r="S31" s="9"/>
      <c r="T31" s="9"/>
      <c r="U31" s="1">
        <v>0</v>
      </c>
      <c r="V31" s="9"/>
      <c r="W31" s="27"/>
    </row>
    <row r="32" spans="1:23" ht="24" customHeight="1" x14ac:dyDescent="0.15">
      <c r="A32" s="25"/>
      <c r="B32" s="16">
        <v>3</v>
      </c>
      <c r="C32" s="17"/>
      <c r="D32" s="21" t="s">
        <v>63</v>
      </c>
      <c r="E32" s="21"/>
      <c r="F32" s="32">
        <v>45006</v>
      </c>
      <c r="G32" s="20">
        <v>575</v>
      </c>
      <c r="H32" s="18"/>
      <c r="I32" s="16">
        <v>18</v>
      </c>
      <c r="J32" s="18"/>
      <c r="K32" s="16">
        <v>10</v>
      </c>
      <c r="L32" s="16">
        <v>6</v>
      </c>
      <c r="M32" s="16">
        <v>2</v>
      </c>
      <c r="N32" s="1">
        <v>18</v>
      </c>
      <c r="O32" s="16">
        <v>3</v>
      </c>
      <c r="P32" s="17"/>
      <c r="Q32" s="8"/>
      <c r="R32" s="8"/>
      <c r="S32" s="8"/>
      <c r="T32" s="8"/>
      <c r="U32" s="1">
        <v>0</v>
      </c>
      <c r="V32" s="8"/>
      <c r="W32" s="25"/>
    </row>
    <row r="33" spans="1:23" s="149" customFormat="1" ht="25.5" customHeight="1" x14ac:dyDescent="0.15">
      <c r="A33" s="148"/>
      <c r="B33" s="16">
        <v>4</v>
      </c>
      <c r="C33" s="18"/>
      <c r="D33" s="19" t="s">
        <v>2</v>
      </c>
      <c r="E33" s="19"/>
      <c r="F33" s="31">
        <v>45019</v>
      </c>
      <c r="G33" s="20">
        <v>220</v>
      </c>
      <c r="H33" s="17"/>
      <c r="I33" s="16">
        <v>7</v>
      </c>
      <c r="J33" s="17"/>
      <c r="K33" s="16">
        <v>2</v>
      </c>
      <c r="L33" s="16">
        <v>3</v>
      </c>
      <c r="M33" s="16">
        <v>2</v>
      </c>
      <c r="N33" s="16">
        <v>7</v>
      </c>
      <c r="O33" s="17"/>
      <c r="P33" s="18"/>
      <c r="Q33" s="18"/>
      <c r="R33" s="18"/>
      <c r="S33" s="18"/>
      <c r="T33" s="18"/>
      <c r="U33" s="16">
        <v>0</v>
      </c>
      <c r="V33" s="18"/>
      <c r="W33" s="14"/>
    </row>
    <row r="34" spans="1:23" ht="24" customHeight="1" x14ac:dyDescent="0.15">
      <c r="A34" s="25"/>
      <c r="B34" s="16">
        <v>5</v>
      </c>
      <c r="C34" s="17"/>
      <c r="D34" s="83" t="s">
        <v>83</v>
      </c>
      <c r="E34" s="21"/>
      <c r="F34" s="32">
        <v>45027</v>
      </c>
      <c r="G34" s="20">
        <v>410</v>
      </c>
      <c r="H34" s="18"/>
      <c r="I34" s="16">
        <v>13</v>
      </c>
      <c r="J34" s="18"/>
      <c r="K34" s="16">
        <v>5</v>
      </c>
      <c r="L34" s="16">
        <v>5</v>
      </c>
      <c r="M34" s="16">
        <v>3</v>
      </c>
      <c r="N34" s="1">
        <v>13</v>
      </c>
      <c r="O34" s="16">
        <v>4</v>
      </c>
      <c r="P34" s="17"/>
      <c r="Q34" s="8"/>
      <c r="R34" s="8"/>
      <c r="S34" s="8"/>
      <c r="T34" s="8"/>
      <c r="U34" s="1">
        <v>0</v>
      </c>
      <c r="V34" s="8"/>
      <c r="W34" s="25"/>
    </row>
    <row r="35" spans="1:23" ht="13.5" customHeight="1" x14ac:dyDescent="0.15">
      <c r="A35" s="27"/>
      <c r="B35" s="16">
        <v>6</v>
      </c>
      <c r="C35" s="18"/>
      <c r="D35" s="19" t="s">
        <v>8</v>
      </c>
      <c r="E35" s="19"/>
      <c r="F35" s="31">
        <v>45058</v>
      </c>
      <c r="G35" s="20">
        <v>410</v>
      </c>
      <c r="H35" s="17"/>
      <c r="I35" s="16">
        <v>13</v>
      </c>
      <c r="J35" s="17"/>
      <c r="K35" s="17"/>
      <c r="L35" s="17"/>
      <c r="M35" s="16">
        <v>13</v>
      </c>
      <c r="N35" s="1">
        <v>13</v>
      </c>
      <c r="O35" s="16">
        <v>7</v>
      </c>
      <c r="P35" s="18"/>
      <c r="Q35" s="9"/>
      <c r="R35" s="9"/>
      <c r="S35" s="9"/>
      <c r="T35" s="9"/>
      <c r="U35" s="1">
        <v>0</v>
      </c>
      <c r="V35" s="9"/>
      <c r="W35" s="27"/>
    </row>
    <row r="36" spans="1:23" ht="15" customHeight="1" x14ac:dyDescent="0.15">
      <c r="A36" s="25"/>
      <c r="B36" s="16">
        <v>7</v>
      </c>
      <c r="C36" s="17"/>
      <c r="D36" s="19" t="s">
        <v>9</v>
      </c>
      <c r="E36" s="19"/>
      <c r="F36" s="31">
        <v>45063</v>
      </c>
      <c r="G36" s="20">
        <v>210</v>
      </c>
      <c r="H36" s="17"/>
      <c r="I36" s="16">
        <v>6</v>
      </c>
      <c r="J36" s="17"/>
      <c r="K36" s="16">
        <v>2</v>
      </c>
      <c r="L36" s="16">
        <v>2</v>
      </c>
      <c r="M36" s="16">
        <v>2</v>
      </c>
      <c r="N36" s="1">
        <v>6</v>
      </c>
      <c r="O36" s="17"/>
      <c r="P36" s="17"/>
      <c r="Q36" s="8"/>
      <c r="R36" s="8"/>
      <c r="S36" s="8"/>
      <c r="T36" s="8"/>
      <c r="U36" s="1">
        <v>0</v>
      </c>
      <c r="V36" s="8"/>
      <c r="W36" s="25"/>
    </row>
    <row r="37" spans="1:23" ht="15" customHeight="1" x14ac:dyDescent="0.15">
      <c r="A37" s="25"/>
      <c r="B37" s="16">
        <v>8</v>
      </c>
      <c r="C37" s="17"/>
      <c r="D37" s="83" t="s">
        <v>84</v>
      </c>
      <c r="E37" s="19"/>
      <c r="F37" s="31">
        <v>45078</v>
      </c>
      <c r="G37" s="20">
        <v>715</v>
      </c>
      <c r="H37" s="17"/>
      <c r="I37" s="16">
        <v>24</v>
      </c>
      <c r="J37" s="17"/>
      <c r="K37" s="16">
        <v>5</v>
      </c>
      <c r="L37" s="16">
        <v>19</v>
      </c>
      <c r="M37" s="17"/>
      <c r="N37" s="1">
        <v>24</v>
      </c>
      <c r="O37" s="16">
        <v>4</v>
      </c>
      <c r="P37" s="17"/>
      <c r="Q37" s="8"/>
      <c r="R37" s="8"/>
      <c r="S37" s="8"/>
      <c r="T37" s="8"/>
      <c r="U37" s="1">
        <v>0</v>
      </c>
      <c r="V37" s="8"/>
      <c r="W37" s="25"/>
    </row>
    <row r="38" spans="1:23" ht="18" customHeight="1" x14ac:dyDescent="0.15">
      <c r="A38" s="27"/>
      <c r="B38" s="16">
        <v>9</v>
      </c>
      <c r="C38" s="18"/>
      <c r="D38" s="19" t="s">
        <v>10</v>
      </c>
      <c r="E38" s="19"/>
      <c r="F38" s="31">
        <v>45084</v>
      </c>
      <c r="G38" s="20">
        <v>575</v>
      </c>
      <c r="H38" s="17"/>
      <c r="I38" s="16">
        <v>18</v>
      </c>
      <c r="J38" s="17"/>
      <c r="K38" s="16">
        <v>6</v>
      </c>
      <c r="L38" s="16">
        <v>6</v>
      </c>
      <c r="M38" s="16">
        <v>6</v>
      </c>
      <c r="N38" s="1">
        <v>18</v>
      </c>
      <c r="O38" s="16">
        <v>10</v>
      </c>
      <c r="P38" s="18"/>
      <c r="Q38" s="9"/>
      <c r="R38" s="9"/>
      <c r="S38" s="9"/>
      <c r="T38" s="9"/>
      <c r="U38" s="1">
        <v>0</v>
      </c>
      <c r="V38" s="9"/>
      <c r="W38" s="27"/>
    </row>
    <row r="39" spans="1:23" ht="15" customHeight="1" x14ac:dyDescent="0.15">
      <c r="A39" s="25"/>
      <c r="B39" s="16">
        <v>10</v>
      </c>
      <c r="C39" s="17"/>
      <c r="D39" s="19" t="s">
        <v>7</v>
      </c>
      <c r="E39" s="19"/>
      <c r="F39" s="31">
        <v>45089</v>
      </c>
      <c r="G39" s="20">
        <v>410</v>
      </c>
      <c r="H39" s="17"/>
      <c r="I39" s="16">
        <v>12</v>
      </c>
      <c r="J39" s="17"/>
      <c r="K39" s="17"/>
      <c r="L39" s="17"/>
      <c r="M39" s="16">
        <v>12</v>
      </c>
      <c r="N39" s="1">
        <v>12</v>
      </c>
      <c r="O39" s="16">
        <v>12</v>
      </c>
      <c r="P39" s="17"/>
      <c r="Q39" s="8"/>
      <c r="R39" s="8"/>
      <c r="S39" s="8"/>
      <c r="T39" s="8"/>
      <c r="U39" s="1">
        <v>0</v>
      </c>
      <c r="V39" s="8"/>
      <c r="W39" s="25"/>
    </row>
    <row r="40" spans="1:23" ht="12.5" customHeight="1" x14ac:dyDescent="0.15">
      <c r="A40" s="27"/>
      <c r="B40" s="16">
        <v>11</v>
      </c>
      <c r="C40" s="18"/>
      <c r="D40" s="23" t="s">
        <v>6</v>
      </c>
      <c r="E40" s="23"/>
      <c r="F40" s="32">
        <v>45162</v>
      </c>
      <c r="G40" s="20">
        <v>410</v>
      </c>
      <c r="H40" s="18"/>
      <c r="I40" s="16">
        <v>13</v>
      </c>
      <c r="J40" s="18"/>
      <c r="K40" s="16">
        <v>5</v>
      </c>
      <c r="L40" s="16">
        <v>5</v>
      </c>
      <c r="M40" s="16">
        <v>3</v>
      </c>
      <c r="N40" s="1">
        <v>13</v>
      </c>
      <c r="O40" s="16">
        <v>3</v>
      </c>
      <c r="P40" s="18"/>
      <c r="Q40" s="9"/>
      <c r="R40" s="9"/>
      <c r="S40" s="9"/>
      <c r="T40" s="9"/>
      <c r="U40" s="1">
        <v>0</v>
      </c>
      <c r="V40" s="9"/>
      <c r="W40" s="27"/>
    </row>
    <row r="41" spans="1:23" ht="36" customHeight="1" x14ac:dyDescent="0.15">
      <c r="A41" s="25"/>
      <c r="B41" s="16">
        <v>12</v>
      </c>
      <c r="C41" s="17"/>
      <c r="D41" s="21" t="s">
        <v>3</v>
      </c>
      <c r="E41" s="21"/>
      <c r="F41" s="32">
        <v>45201</v>
      </c>
      <c r="G41" s="22">
        <v>2595</v>
      </c>
      <c r="H41" s="18"/>
      <c r="I41" s="16">
        <v>100</v>
      </c>
      <c r="J41" s="18"/>
      <c r="K41" s="16">
        <v>80</v>
      </c>
      <c r="L41" s="16">
        <v>20</v>
      </c>
      <c r="M41" s="18"/>
      <c r="N41" s="1">
        <v>100</v>
      </c>
      <c r="O41" s="16">
        <v>20</v>
      </c>
      <c r="P41" s="17"/>
      <c r="Q41" s="8"/>
      <c r="R41" s="8"/>
      <c r="S41" s="8"/>
      <c r="T41" s="8"/>
      <c r="U41" s="1">
        <v>0</v>
      </c>
      <c r="V41" s="8"/>
      <c r="W41" s="25"/>
    </row>
    <row r="42" spans="1:23" ht="15" customHeight="1" x14ac:dyDescent="0.15">
      <c r="A42" s="25"/>
      <c r="B42" s="16">
        <v>13</v>
      </c>
      <c r="C42" s="17"/>
      <c r="D42" s="19" t="s">
        <v>4</v>
      </c>
      <c r="E42" s="19"/>
      <c r="F42" s="31">
        <v>45208</v>
      </c>
      <c r="G42" s="20">
        <v>595</v>
      </c>
      <c r="H42" s="17"/>
      <c r="I42" s="16">
        <v>21</v>
      </c>
      <c r="J42" s="17"/>
      <c r="K42" s="16">
        <v>9</v>
      </c>
      <c r="L42" s="16">
        <v>9</v>
      </c>
      <c r="M42" s="16">
        <v>3</v>
      </c>
      <c r="N42" s="1">
        <v>21</v>
      </c>
      <c r="O42" s="16">
        <v>10</v>
      </c>
      <c r="P42" s="17"/>
      <c r="Q42" s="8"/>
      <c r="R42" s="8"/>
      <c r="S42" s="8"/>
      <c r="T42" s="8"/>
      <c r="U42" s="1">
        <v>0</v>
      </c>
      <c r="V42" s="8"/>
      <c r="W42" s="25"/>
    </row>
    <row r="43" spans="1:23" ht="15" customHeight="1" x14ac:dyDescent="0.15">
      <c r="A43" s="25"/>
      <c r="B43" s="16">
        <v>14</v>
      </c>
      <c r="C43" s="17"/>
      <c r="D43" s="19" t="s">
        <v>1</v>
      </c>
      <c r="E43" s="40"/>
      <c r="F43" s="36">
        <v>45304</v>
      </c>
      <c r="G43" s="20">
        <v>525</v>
      </c>
      <c r="H43" s="17"/>
      <c r="I43" s="16">
        <v>18</v>
      </c>
      <c r="J43" s="17"/>
      <c r="K43" s="16">
        <v>8</v>
      </c>
      <c r="L43" s="16">
        <v>6</v>
      </c>
      <c r="M43" s="16">
        <v>4</v>
      </c>
      <c r="N43" s="1">
        <v>18</v>
      </c>
      <c r="O43" s="17"/>
      <c r="P43" s="17"/>
      <c r="Q43" s="8"/>
      <c r="R43" s="8"/>
      <c r="S43" s="8"/>
      <c r="T43" s="8"/>
      <c r="U43" s="1">
        <v>0</v>
      </c>
      <c r="V43" s="8"/>
      <c r="W43" s="25"/>
    </row>
    <row r="44" spans="1:23" ht="23.5" customHeight="1" x14ac:dyDescent="0.15">
      <c r="A44" s="25"/>
      <c r="B44" s="16">
        <v>15</v>
      </c>
      <c r="C44" s="17"/>
      <c r="D44" s="34" t="s">
        <v>71</v>
      </c>
      <c r="E44" s="65"/>
      <c r="F44" s="35">
        <v>45316</v>
      </c>
      <c r="G44" s="20">
        <v>1680</v>
      </c>
      <c r="H44" s="17"/>
      <c r="I44" s="16">
        <v>63</v>
      </c>
      <c r="J44" s="17"/>
      <c r="K44" s="17"/>
      <c r="L44" s="16">
        <v>63</v>
      </c>
      <c r="M44" s="17"/>
      <c r="N44" s="1">
        <v>63</v>
      </c>
      <c r="O44" s="16">
        <v>17</v>
      </c>
      <c r="P44" s="17"/>
      <c r="Q44" s="8"/>
      <c r="R44" s="8"/>
      <c r="S44" s="8"/>
      <c r="T44" s="8"/>
      <c r="U44" s="1">
        <v>0</v>
      </c>
      <c r="V44" s="8"/>
      <c r="W44" s="25"/>
    </row>
    <row r="45" spans="1:23" ht="15" customHeight="1" x14ac:dyDescent="0.15">
      <c r="A45" s="27"/>
      <c r="B45" s="16">
        <v>16</v>
      </c>
      <c r="C45" s="18"/>
      <c r="D45" s="19" t="s">
        <v>0</v>
      </c>
      <c r="E45" s="68"/>
      <c r="F45" s="36">
        <v>45544</v>
      </c>
      <c r="G45" s="20">
        <v>1750</v>
      </c>
      <c r="H45" s="18"/>
      <c r="I45" s="16">
        <v>60</v>
      </c>
      <c r="J45" s="18"/>
      <c r="K45" s="16">
        <v>30</v>
      </c>
      <c r="L45" s="16">
        <v>20</v>
      </c>
      <c r="M45" s="16">
        <v>10</v>
      </c>
      <c r="N45" s="1">
        <v>60</v>
      </c>
      <c r="O45" s="16">
        <v>19</v>
      </c>
      <c r="P45" s="18"/>
      <c r="Q45" s="9"/>
      <c r="R45" s="9"/>
      <c r="S45" s="9"/>
      <c r="T45" s="9"/>
      <c r="U45" s="1">
        <v>0</v>
      </c>
      <c r="V45" s="9"/>
      <c r="W45" s="27"/>
    </row>
    <row r="46" spans="1:23" ht="25.5" customHeight="1" x14ac:dyDescent="0.15">
      <c r="A46" s="27"/>
      <c r="B46" s="16">
        <v>17</v>
      </c>
      <c r="C46" s="18"/>
      <c r="D46" s="41" t="s">
        <v>73</v>
      </c>
      <c r="E46" s="67"/>
      <c r="F46" s="32">
        <v>45583</v>
      </c>
      <c r="G46" s="20">
        <v>725</v>
      </c>
      <c r="H46" s="18"/>
      <c r="I46" s="16">
        <v>26</v>
      </c>
      <c r="J46" s="18"/>
      <c r="K46" s="16">
        <v>12</v>
      </c>
      <c r="L46" s="16">
        <v>12</v>
      </c>
      <c r="M46" s="16">
        <v>2</v>
      </c>
      <c r="N46" s="1">
        <v>26</v>
      </c>
      <c r="O46" s="16">
        <v>3</v>
      </c>
      <c r="P46" s="18"/>
      <c r="Q46" s="9"/>
      <c r="R46" s="9"/>
      <c r="S46" s="9"/>
      <c r="T46" s="9"/>
      <c r="U46" s="1">
        <v>0</v>
      </c>
      <c r="V46" s="9"/>
      <c r="W46" s="27"/>
    </row>
    <row r="47" spans="1:23" ht="39.5" customHeight="1" x14ac:dyDescent="0.15">
      <c r="A47" s="27"/>
      <c r="B47" s="16">
        <v>18</v>
      </c>
      <c r="C47" s="18"/>
      <c r="D47" s="70" t="s">
        <v>62</v>
      </c>
      <c r="E47" s="70"/>
      <c r="F47" s="71">
        <v>45667</v>
      </c>
      <c r="G47" s="72">
        <v>1395</v>
      </c>
      <c r="H47" s="73"/>
      <c r="I47" s="74">
        <v>50</v>
      </c>
      <c r="J47" s="73"/>
      <c r="K47" s="74">
        <v>35</v>
      </c>
      <c r="L47" s="74">
        <v>15</v>
      </c>
      <c r="M47" s="73"/>
      <c r="N47" s="75">
        <v>50</v>
      </c>
      <c r="O47" s="74">
        <v>3</v>
      </c>
      <c r="P47" s="18"/>
      <c r="Q47" s="9"/>
      <c r="R47" s="9"/>
      <c r="S47" s="9"/>
      <c r="T47" s="9"/>
      <c r="U47" s="1">
        <v>0</v>
      </c>
      <c r="V47" s="9"/>
      <c r="W47" s="27"/>
    </row>
    <row r="48" spans="1:23" ht="26.5" customHeight="1" x14ac:dyDescent="0.15">
      <c r="A48" s="25"/>
      <c r="B48" s="16"/>
      <c r="C48" s="1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80">
        <v>0</v>
      </c>
      <c r="O48" s="77"/>
      <c r="P48" s="69"/>
      <c r="Q48" s="8"/>
      <c r="R48" s="8"/>
      <c r="S48" s="8"/>
      <c r="T48" s="8"/>
      <c r="U48" s="1">
        <v>0</v>
      </c>
      <c r="V48" s="8"/>
      <c r="W48" s="25"/>
    </row>
    <row r="49" spans="1:23" ht="15" customHeight="1" x14ac:dyDescent="0.2">
      <c r="A49" s="25"/>
      <c r="B49" s="16"/>
      <c r="C49" s="15"/>
      <c r="D49" s="78"/>
      <c r="E49" s="78"/>
      <c r="F49" s="81"/>
      <c r="G49" s="78"/>
      <c r="H49" s="78"/>
      <c r="I49" s="78"/>
      <c r="J49" s="78"/>
      <c r="K49" s="78"/>
      <c r="L49" s="78"/>
      <c r="M49" s="78"/>
      <c r="N49" s="79">
        <v>0</v>
      </c>
      <c r="O49" s="78"/>
      <c r="P49" s="69"/>
      <c r="Q49" s="8"/>
      <c r="R49" s="8"/>
      <c r="S49" s="8"/>
      <c r="T49" s="8"/>
      <c r="U49" s="1">
        <v>0</v>
      </c>
      <c r="V49" s="8"/>
      <c r="W49" s="25"/>
    </row>
    <row r="50" spans="1:23" ht="15" customHeight="1" x14ac:dyDescent="0.15">
      <c r="A50" s="25"/>
      <c r="B50" s="16"/>
      <c r="C50" s="1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>
        <v>0</v>
      </c>
      <c r="O50" s="78"/>
      <c r="P50" s="69"/>
      <c r="Q50" s="8"/>
      <c r="R50" s="8"/>
      <c r="S50" s="8"/>
      <c r="T50" s="8"/>
      <c r="U50" s="1">
        <v>0</v>
      </c>
      <c r="V50" s="8"/>
      <c r="W50" s="25"/>
    </row>
    <row r="51" spans="1:23" ht="15" customHeight="1" x14ac:dyDescent="0.15">
      <c r="A51" s="25"/>
      <c r="B51" s="16"/>
      <c r="C51" s="1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80">
        <v>0</v>
      </c>
      <c r="O51" s="77"/>
      <c r="P51" s="69"/>
      <c r="Q51" s="8"/>
      <c r="R51" s="8"/>
      <c r="S51" s="8"/>
      <c r="T51" s="8"/>
      <c r="U51" s="1">
        <v>0</v>
      </c>
      <c r="V51" s="8"/>
      <c r="W51" s="25"/>
    </row>
    <row r="52" spans="1:23" ht="15" customHeight="1" x14ac:dyDescent="0.15">
      <c r="A52" s="25"/>
      <c r="B52" s="16"/>
      <c r="C52" s="15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0">
        <v>0</v>
      </c>
      <c r="O52" s="77"/>
      <c r="P52" s="69"/>
      <c r="Q52" s="8"/>
      <c r="R52" s="8"/>
      <c r="S52" s="8"/>
      <c r="T52" s="8"/>
      <c r="U52" s="1">
        <v>0</v>
      </c>
      <c r="V52" s="8"/>
      <c r="W52" s="25"/>
    </row>
    <row r="53" spans="1:23" ht="15" customHeight="1" x14ac:dyDescent="0.15">
      <c r="A53" s="25"/>
      <c r="B53" s="16"/>
      <c r="C53" s="15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80">
        <v>0</v>
      </c>
      <c r="O53" s="77"/>
      <c r="P53" s="69"/>
      <c r="Q53" s="8"/>
      <c r="R53" s="8"/>
      <c r="S53" s="8"/>
      <c r="T53" s="8"/>
      <c r="U53" s="1">
        <v>0</v>
      </c>
      <c r="V53" s="8"/>
      <c r="W53" s="25"/>
    </row>
    <row r="54" spans="1:23" ht="15" customHeight="1" x14ac:dyDescent="0.15">
      <c r="A54" s="25"/>
      <c r="B54" s="16"/>
      <c r="C54" s="15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80">
        <v>0</v>
      </c>
      <c r="O54" s="77"/>
      <c r="P54" s="69"/>
      <c r="Q54" s="8"/>
      <c r="R54" s="8"/>
      <c r="S54" s="8"/>
      <c r="T54" s="8"/>
      <c r="U54" s="1">
        <v>0</v>
      </c>
      <c r="V54" s="8"/>
      <c r="W54" s="25"/>
    </row>
    <row r="55" spans="1:23" ht="15" customHeight="1" x14ac:dyDescent="0.15">
      <c r="A55" s="25"/>
      <c r="B55" s="16"/>
      <c r="C55" s="15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80">
        <v>0</v>
      </c>
      <c r="O55" s="77"/>
      <c r="P55" s="69"/>
      <c r="Q55" s="8"/>
      <c r="R55" s="8"/>
      <c r="S55" s="8"/>
      <c r="T55" s="8"/>
      <c r="U55" s="1">
        <v>0</v>
      </c>
      <c r="V55" s="8"/>
      <c r="W55" s="25"/>
    </row>
    <row r="56" spans="1:23" ht="15" customHeight="1" x14ac:dyDescent="0.15">
      <c r="A56" s="25"/>
      <c r="B56" s="16">
        <v>28</v>
      </c>
      <c r="C56" s="1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76">
        <v>0</v>
      </c>
      <c r="O56" s="33"/>
      <c r="P56" s="17"/>
      <c r="Q56" s="8"/>
      <c r="R56" s="8"/>
      <c r="S56" s="8"/>
      <c r="T56" s="8"/>
      <c r="U56" s="1">
        <v>0</v>
      </c>
      <c r="V56" s="8"/>
      <c r="W56" s="25"/>
    </row>
    <row r="57" spans="1:23" ht="15" customHeight="1" x14ac:dyDescent="0.15">
      <c r="A57" s="25"/>
      <c r="B57" s="16">
        <v>29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">
        <v>0</v>
      </c>
      <c r="O57" s="17"/>
      <c r="P57" s="17"/>
      <c r="Q57" s="8"/>
      <c r="R57" s="8"/>
      <c r="S57" s="8"/>
      <c r="T57" s="8"/>
      <c r="U57" s="1">
        <v>0</v>
      </c>
      <c r="V57" s="8"/>
      <c r="W57" s="25"/>
    </row>
    <row r="58" spans="1:23" ht="15" customHeight="1" x14ac:dyDescent="0.15">
      <c r="A58" s="25"/>
      <c r="B58" s="117"/>
      <c r="C58" s="119"/>
      <c r="D58" s="10" t="s">
        <v>64</v>
      </c>
      <c r="E58" s="39"/>
      <c r="F58" s="11"/>
      <c r="G58" s="13">
        <f>SUM(G30:G57)</f>
        <v>14200</v>
      </c>
      <c r="H58" s="11"/>
      <c r="I58" s="82">
        <f>SUM(I30:I57)</f>
        <v>493</v>
      </c>
      <c r="J58" s="12"/>
      <c r="K58" s="2">
        <f>SUM(K30:K57)</f>
        <v>226</v>
      </c>
      <c r="L58" s="2">
        <f>SUM(L30:L57)</f>
        <v>201</v>
      </c>
      <c r="M58" s="2">
        <f>SUM(M30:M53)</f>
        <v>66</v>
      </c>
      <c r="N58" s="3">
        <f>SUM(N30:N57)</f>
        <v>493</v>
      </c>
      <c r="O58" s="3">
        <f>SUM(O30:O49)</f>
        <v>141</v>
      </c>
      <c r="P58" s="117"/>
      <c r="Q58" s="118"/>
      <c r="R58" s="118"/>
      <c r="S58" s="118"/>
      <c r="T58" s="118"/>
      <c r="U58" s="118"/>
      <c r="V58" s="119"/>
      <c r="W58" s="25"/>
    </row>
    <row r="59" spans="1:23" ht="16.5" customHeight="1" x14ac:dyDescent="0.15">
      <c r="A59" s="25"/>
      <c r="B59" s="123"/>
      <c r="C59" s="124"/>
      <c r="D59" s="125" t="s">
        <v>65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  <c r="R59" s="4">
        <v>0</v>
      </c>
      <c r="S59" s="4">
        <v>0</v>
      </c>
      <c r="T59" s="4">
        <v>0</v>
      </c>
      <c r="U59" s="5">
        <v>0</v>
      </c>
      <c r="V59" s="5">
        <v>0</v>
      </c>
      <c r="W59" s="25"/>
    </row>
    <row r="60" spans="1:23" ht="87.75" customHeight="1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</row>
    <row r="61" spans="1:23" ht="409" customHeight="1" x14ac:dyDescent="0.15"/>
    <row r="62" spans="1:23" ht="409" customHeight="1" x14ac:dyDescent="0.15"/>
    <row r="63" spans="1:23" ht="409" customHeight="1" x14ac:dyDescent="0.15"/>
    <row r="64" spans="1:23" ht="213" customHeight="1" x14ac:dyDescent="0.15"/>
  </sheetData>
  <mergeCells count="61">
    <mergeCell ref="B6:U6"/>
    <mergeCell ref="B59:C59"/>
    <mergeCell ref="D59:Q59"/>
    <mergeCell ref="A60:W6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Q28:Q29"/>
    <mergeCell ref="R28:V28"/>
    <mergeCell ref="B58:C58"/>
    <mergeCell ref="P58:V58"/>
    <mergeCell ref="H28:H29"/>
    <mergeCell ref="I28:I29"/>
    <mergeCell ref="J28:J29"/>
    <mergeCell ref="K28:O28"/>
    <mergeCell ref="P28:P29"/>
    <mergeCell ref="B28:B29"/>
    <mergeCell ref="C28:C29"/>
    <mergeCell ref="D28:D29"/>
    <mergeCell ref="F28:F29"/>
    <mergeCell ref="G28:G29"/>
    <mergeCell ref="B26:C26"/>
    <mergeCell ref="D26:H26"/>
    <mergeCell ref="I26:J27"/>
    <mergeCell ref="K26:V27"/>
    <mergeCell ref="B27:C27"/>
    <mergeCell ref="D27:H27"/>
    <mergeCell ref="B21:V21"/>
    <mergeCell ref="B22:V22"/>
    <mergeCell ref="B23:V23"/>
    <mergeCell ref="B24:V24"/>
    <mergeCell ref="B25:C25"/>
    <mergeCell ref="D25:H25"/>
    <mergeCell ref="I25:J25"/>
    <mergeCell ref="K25:V25"/>
    <mergeCell ref="V12:V20"/>
    <mergeCell ref="H13:U13"/>
    <mergeCell ref="H14:U14"/>
    <mergeCell ref="H15:U15"/>
    <mergeCell ref="H16:U16"/>
    <mergeCell ref="H19:U19"/>
    <mergeCell ref="H20:U20"/>
    <mergeCell ref="H17:U17"/>
    <mergeCell ref="H18:U18"/>
    <mergeCell ref="H12:U12"/>
    <mergeCell ref="B7:V7"/>
    <mergeCell ref="B8:V8"/>
    <mergeCell ref="B9:V9"/>
    <mergeCell ref="B10:V10"/>
    <mergeCell ref="B11:V11"/>
    <mergeCell ref="B2:V2"/>
    <mergeCell ref="B3:V3"/>
    <mergeCell ref="B4:V4"/>
    <mergeCell ref="B5:V5"/>
    <mergeCell ref="B1:Q1"/>
  </mergeCells>
  <hyperlinks>
    <hyperlink ref="B23" r:id="rId1" display="mailto:registraties@psynip.nl" xr:uid="{00000000-0004-0000-0000-000000000000}"/>
    <hyperlink ref="D45" r:id="rId2" display="https://www.kingnascholing.nl/cursussen/inleiding-systeemtherapie-60-uur-gerrit-van-ramshorst-yonina-hordijk" xr:uid="{00000000-0004-0000-0000-000001000000}"/>
    <hyperlink ref="D30" r:id="rId3" display="https://www.kingnascholing.nl/cursussen/leer-en-gedragsproblemen-in-het-basisonderwijs-begrijpen-en-begeleiden" xr:uid="{00000000-0004-0000-0000-000002000000}"/>
    <hyperlink ref="D43" r:id="rId4" display="https://www.kingnascholing.nl/cursussen/kinderen-in-de-rouw" xr:uid="{00000000-0004-0000-0000-000003000000}"/>
    <hyperlink ref="D33" r:id="rId5" display="https://www.kingnascholing.nl/cursussen/trauma-en-online-seksueel-geweld" xr:uid="{00000000-0004-0000-0000-000004000000}"/>
    <hyperlink ref="D41" r:id="rId6" display="https://www.kingnascholing.nl/cursussen/basiscursus-cognitieve-gedragstherapie-met-aandacht-voor-kinderen-en-jeugdigen-en-volwassenen-blended" xr:uid="{00000000-0004-0000-0000-000005000000}"/>
    <hyperlink ref="D42" r:id="rId7" display="https://www.kingnascholing.nl/cursussen/werken-met-getraumatiseerde-gezinnen" xr:uid="{00000000-0004-0000-0000-000006000000}"/>
    <hyperlink ref="D31" r:id="rId8" display="https://www.kingnascholing.nl/cursussen/motiverende-gespreksvoering" xr:uid="{00000000-0004-0000-0000-000007000000}"/>
    <hyperlink ref="D40" r:id="rId9" display="https://www.kingnascholing.nl/cursussen/emotieregulatie-problemen-bij-kinderen-en-jongeren" xr:uid="{00000000-0004-0000-0000-000008000000}"/>
    <hyperlink ref="D39" r:id="rId10" display="https://www.kingnascholing.nl/cursussen/nip-casusbeschrijving-zo-pak-je-het-aan" xr:uid="{00000000-0004-0000-0000-000009000000}"/>
    <hyperlink ref="D34" r:id="rId11" display="https://www.kingnascholing.nl/cursussen/kinderen-en-jongeren-met-een-lichte-verstandelijke-beperking" xr:uid="{00000000-0004-0000-0000-00000A000000}"/>
    <hyperlink ref="D35" r:id="rId12" display="https://www.kingnascholing.nl/cursussen/beroepsethiek-wo" xr:uid="{00000000-0004-0000-0000-00000B000000}"/>
    <hyperlink ref="D36" r:id="rId13" location="accreditations" display="https://www.kingnascholing.nl/cursussen/praktische-psychofarmacologie-state-of-the-art#accreditations" xr:uid="{00000000-0004-0000-0000-00000C000000}"/>
    <hyperlink ref="D37" r:id="rId14" display="https://www.kingnascholing.nl/cursussen/psychopathologie-bij-kinderen-en-jeugdigen" xr:uid="{00000000-0004-0000-0000-00000D000000}"/>
    <hyperlink ref="D38" r:id="rId15" display="https://www.kingnascholing.nl/cursussen/kindermishandeling-en-kwetsbare-gezinsrelaties" xr:uid="{00000000-0004-0000-0000-00000E000000}"/>
    <hyperlink ref="D47" r:id="rId16" location="accreditations" display="https://www.kingnascholing.nl/cursussen/vervolgcursus-cognitief-systeemgerichte-traumabehandeling-bij-kinderen-en-jeugdigen-blended#accreditations" xr:uid="{00000000-0004-0000-0000-00000F000000}"/>
    <hyperlink ref="D32" r:id="rId17" location="accreditations" display="https://www.kingnascholing.nl/cursussen/oplossingsgerichte-korte-psychotherapie-bij-volwassenen-kind-en-jeugdigen-blended#accreditations" xr:uid="{00000000-0004-0000-0000-000010000000}"/>
    <hyperlink ref="D46" r:id="rId18" location="main" display="https://www.kingnascholing.nl/cursussen/de-wereld-van-het-jonge-kind-diagnostiek-en-behandeling-van-9-maanden-tot-7-jaar#main" xr:uid="{00000000-0004-0000-0000-000011000000}"/>
    <hyperlink ref="D44" r:id="rId19" xr:uid="{3BC5DE4A-57F8-46FF-BD26-EB84E333A961}"/>
  </hyperlinks>
  <pageMargins left="0.25" right="0.25" top="0.75" bottom="0.75" header="0.3" footer="0.3"/>
  <pageSetup paperSize="9" scale="42"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26CB-8691-41CB-9B62-6613782A77BF}">
  <sheetPr>
    <pageSetUpPr fitToPage="1"/>
  </sheetPr>
  <dimension ref="A1:AJ42"/>
  <sheetViews>
    <sheetView showGridLines="0" topLeftCell="A14" workbookViewId="0">
      <selection activeCell="AI34" sqref="AI34"/>
    </sheetView>
  </sheetViews>
  <sheetFormatPr baseColWidth="10" defaultColWidth="10" defaultRowHeight="14" x14ac:dyDescent="0.2"/>
  <cols>
    <col min="1" max="1" width="3.3984375" style="42" customWidth="1"/>
    <col min="2" max="33" width="4.59765625" style="42" customWidth="1"/>
    <col min="34" max="34" width="7.796875" style="42" customWidth="1"/>
    <col min="35" max="35" width="45" style="42" customWidth="1"/>
    <col min="36" max="16384" width="10" style="42"/>
  </cols>
  <sheetData>
    <row r="1" spans="1:36" ht="41.5" customHeight="1" x14ac:dyDescent="0.2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I1" s="64"/>
    </row>
    <row r="2" spans="1:36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I2" s="63"/>
    </row>
    <row r="3" spans="1:36" ht="16.5" customHeight="1" x14ac:dyDescent="0.2">
      <c r="A3" s="58"/>
      <c r="B3" s="58"/>
      <c r="C3" s="62" t="s">
        <v>81</v>
      </c>
      <c r="D3" s="141">
        <v>2023</v>
      </c>
      <c r="E3" s="142"/>
      <c r="F3" s="143"/>
      <c r="G3" s="60"/>
      <c r="H3" s="60"/>
      <c r="I3" s="62" t="s">
        <v>80</v>
      </c>
      <c r="J3" s="141">
        <v>1</v>
      </c>
      <c r="K3" s="142"/>
      <c r="L3" s="143"/>
      <c r="M3" s="60"/>
      <c r="N3" s="60"/>
      <c r="O3" s="60"/>
      <c r="P3" s="60"/>
      <c r="Q3" s="62" t="s">
        <v>79</v>
      </c>
      <c r="R3" s="141">
        <v>2</v>
      </c>
      <c r="S3" s="143"/>
      <c r="T3" s="61" t="s">
        <v>78</v>
      </c>
      <c r="U3" s="60"/>
      <c r="V3" s="60"/>
      <c r="W3" s="60"/>
      <c r="X3" s="60"/>
      <c r="Y3" s="60"/>
      <c r="Z3" s="60"/>
      <c r="AA3" s="60"/>
      <c r="AB3" s="58"/>
      <c r="AC3" s="58"/>
      <c r="AD3" s="58"/>
      <c r="AE3" s="58"/>
      <c r="AF3" s="59"/>
      <c r="AG3" s="58"/>
      <c r="AI3" s="57" t="s">
        <v>77</v>
      </c>
      <c r="AJ3" s="57"/>
    </row>
    <row r="4" spans="1:3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I4" s="55" t="s">
        <v>76</v>
      </c>
      <c r="AJ4" s="54"/>
    </row>
    <row r="6" spans="1:36" ht="42" customHeight="1" x14ac:dyDescent="0.2">
      <c r="B6" s="144">
        <f>IF($J$3=1,D3,D3&amp;"-"&amp;D3+1)</f>
        <v>2023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43"/>
      <c r="R6" s="145" t="s">
        <v>75</v>
      </c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43"/>
      <c r="AI6" s="53"/>
    </row>
    <row r="7" spans="1:36" ht="16.5" customHeight="1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6" s="50" customFormat="1" ht="21" customHeight="1" x14ac:dyDescent="0.25">
      <c r="B8" s="146">
        <f>DATE(D3,J3,1)</f>
        <v>44927</v>
      </c>
      <c r="C8" s="146"/>
      <c r="D8" s="146"/>
      <c r="E8" s="146"/>
      <c r="F8" s="146"/>
      <c r="G8" s="146"/>
      <c r="H8" s="146"/>
      <c r="I8" s="51"/>
      <c r="J8" s="146">
        <f>DATE(YEAR(B8+42),MONTH(B8+42),1)</f>
        <v>44958</v>
      </c>
      <c r="K8" s="146"/>
      <c r="L8" s="146"/>
      <c r="M8" s="146"/>
      <c r="N8" s="146"/>
      <c r="O8" s="146"/>
      <c r="P8" s="146"/>
      <c r="Q8" s="51"/>
      <c r="R8" s="146">
        <f>DATE(YEAR(J8+42),MONTH(J8+42),1)</f>
        <v>44986</v>
      </c>
      <c r="S8" s="146"/>
      <c r="T8" s="146"/>
      <c r="U8" s="146"/>
      <c r="V8" s="146"/>
      <c r="W8" s="146"/>
      <c r="X8" s="146"/>
      <c r="Y8" s="51"/>
      <c r="Z8" s="146">
        <f>DATE(YEAR(R8+42),MONTH(R8+42),1)</f>
        <v>45017</v>
      </c>
      <c r="AA8" s="146"/>
      <c r="AB8" s="146"/>
      <c r="AC8" s="146"/>
      <c r="AD8" s="146"/>
      <c r="AE8" s="146"/>
      <c r="AF8" s="146"/>
      <c r="AG8" s="51"/>
      <c r="AI8" s="52"/>
    </row>
    <row r="9" spans="1:36" s="45" customFormat="1" ht="16" x14ac:dyDescent="0.2">
      <c r="B9" s="49" t="str">
        <f>CHOOSE(1+MOD($R$3+1-2,7),"Z","M","D","W","D","V","Z")</f>
        <v>M</v>
      </c>
      <c r="C9" s="49" t="str">
        <f>CHOOSE(1+MOD($R$3+2-2,7),"Z","M","D","W","D","V","Z")</f>
        <v>D</v>
      </c>
      <c r="D9" s="49" t="str">
        <f>CHOOSE(1+MOD($R$3+3-2,7),"Z","M","D","W","D","V","Z")</f>
        <v>W</v>
      </c>
      <c r="E9" s="49" t="str">
        <f>CHOOSE(1+MOD($R$3+4-2,7),"Z","M","D","W","D","V","Z")</f>
        <v>D</v>
      </c>
      <c r="F9" s="49" t="str">
        <f>CHOOSE(1+MOD($R$3+5-2,7),"Z","M","D","W","D","V","Z")</f>
        <v>V</v>
      </c>
      <c r="G9" s="49" t="str">
        <f>CHOOSE(1+MOD($R$3+6-2,7),"Z","M","D","W","D","V","Z")</f>
        <v>Z</v>
      </c>
      <c r="H9" s="49" t="str">
        <f>CHOOSE(1+MOD($R$3+7-2,7),"Z","M","D","W","D","V","Z")</f>
        <v>Z</v>
      </c>
      <c r="J9" s="49" t="str">
        <f>CHOOSE(1+MOD($R$3+1-2,7),"Z","M","D","W","D","V","Z")</f>
        <v>M</v>
      </c>
      <c r="K9" s="49" t="str">
        <f>CHOOSE(1+MOD($R$3+2-2,7),"Z","M","D","W","D","V","Z")</f>
        <v>D</v>
      </c>
      <c r="L9" s="49" t="str">
        <f>CHOOSE(1+MOD($R$3+3-2,7),"Z","M","D","W","D","V","Z")</f>
        <v>W</v>
      </c>
      <c r="M9" s="49" t="str">
        <f>CHOOSE(1+MOD($R$3+4-2,7),"Z","M","D","W","D","V","Z")</f>
        <v>D</v>
      </c>
      <c r="N9" s="49" t="str">
        <f>CHOOSE(1+MOD($R$3+5-2,7),"Z","M","D","W","D","V","Z")</f>
        <v>V</v>
      </c>
      <c r="O9" s="49" t="str">
        <f>CHOOSE(1+MOD($R$3+6-2,7),"Z","M","D","W","D","V","Z")</f>
        <v>Z</v>
      </c>
      <c r="P9" s="49" t="str">
        <f>CHOOSE(1+MOD($R$3+7-2,7),"Z","M","D","W","D","V","Z")</f>
        <v>Z</v>
      </c>
      <c r="R9" s="49" t="str">
        <f>CHOOSE(1+MOD($R$3+1-2,7),"Z","M","D","W","D","V","Z")</f>
        <v>M</v>
      </c>
      <c r="S9" s="49" t="str">
        <f>CHOOSE(1+MOD($R$3+2-2,7),"Z",M10,"D","W","D","V","Z")</f>
        <v>D</v>
      </c>
      <c r="T9" s="49" t="str">
        <f>CHOOSE(1+MOD($R$3+3-2,7),"Z","M","D","W","D","V","Z")</f>
        <v>W</v>
      </c>
      <c r="U9" s="49" t="str">
        <f>CHOOSE(1+MOD($R$3+4-2,7),"Z","M","D","W","D","V","Z")</f>
        <v>D</v>
      </c>
      <c r="V9" s="49" t="str">
        <f>CHOOSE(1+MOD($R$3+5-2,7),"Z","M","D","W","D","V","Z")</f>
        <v>V</v>
      </c>
      <c r="W9" s="49" t="str">
        <f>CHOOSE(1+MOD($R$3+6-2,7),"Z","M","D","W","D","V","Z")</f>
        <v>Z</v>
      </c>
      <c r="X9" s="49" t="str">
        <f>CHOOSE(1+MOD($R$3+7-2,7),"Z","M","D","W","D","V","Z")</f>
        <v>Z</v>
      </c>
      <c r="Z9" s="49" t="str">
        <f>CHOOSE(1+MOD($R$3+1-2,7),"Z","M","D","W","D","V","Z")</f>
        <v>M</v>
      </c>
      <c r="AA9" s="49" t="str">
        <f>CHOOSE(1+MOD($R$3+2-2,7),"Z","M","D","W","D","V","Z")</f>
        <v>D</v>
      </c>
      <c r="AB9" s="49" t="str">
        <f>CHOOSE(1+MOD($R$3+3-2,7),"Z","M","D","W","D","V","Z")</f>
        <v>W</v>
      </c>
      <c r="AC9" s="49" t="str">
        <f>CHOOSE(1+MOD($R$3+4-2,7),"Z","M","D","W","D","V","Z")</f>
        <v>D</v>
      </c>
      <c r="AD9" s="49" t="str">
        <f>CHOOSE(1+MOD($R$3+5-2,7),"Z","M","D","W","D","V","Z")</f>
        <v>V</v>
      </c>
      <c r="AE9" s="49" t="str">
        <f>CHOOSE(1+MOD($R$3+6-2,7),"Z","M","D","W","D","V","Z")</f>
        <v>Z</v>
      </c>
      <c r="AF9" s="49" t="str">
        <f>CHOOSE(1+MOD($R$3+7-2,7),"Z","M","D","W","D","V","Z")</f>
        <v>Z</v>
      </c>
      <c r="AI9" s="52"/>
    </row>
    <row r="10" spans="1:36" s="44" customFormat="1" ht="18" customHeight="1" x14ac:dyDescent="0.2">
      <c r="B10" s="46" t="str">
        <f>IF(WEEKDAY(B8,1)=MOD($R$3,7),B8,"")</f>
        <v/>
      </c>
      <c r="C10" s="46" t="str">
        <f>IF(B10="",IF(WEEKDAY(B8,1)=MOD($R$3,7)+1,B8,""),B10+1)</f>
        <v/>
      </c>
      <c r="D10" s="46" t="str">
        <f>IF(C10="",IF(WEEKDAY(B8,1)=MOD($R$3+1,7)+1,B8,""),C10+1)</f>
        <v/>
      </c>
      <c r="E10" s="46" t="str">
        <f>IF(D10="",IF(WEEKDAY(B8,1)=MOD($R$3+2,7)+1,B8,""),D10+1)</f>
        <v/>
      </c>
      <c r="F10" s="46" t="str">
        <f>IF(E10="",IF(WEEKDAY(B8,1)=MOD($R$3+3,7)+1,B8,""),E10+1)</f>
        <v/>
      </c>
      <c r="G10" s="46" t="str">
        <f>IF(F10="",IF(WEEKDAY(B8,1)=MOD($R$3+4,7)+1,B8,""),F10+1)</f>
        <v/>
      </c>
      <c r="H10" s="46">
        <f>IF(G10="",IF(WEEKDAY(B8,1)=MOD($R$3+5,7)+1,B8,""),G10+1)</f>
        <v>44927</v>
      </c>
      <c r="I10" s="45"/>
      <c r="J10" s="46" t="str">
        <f>IF(WEEKDAY(J8,1)=MOD($R$3,7),J8,"")</f>
        <v/>
      </c>
      <c r="K10" s="46" t="str">
        <f>IF(J10="",IF(WEEKDAY(J8,1)=MOD($R$3,7)+1,J8,""),J10+1)</f>
        <v/>
      </c>
      <c r="L10" s="46">
        <f>IF(K10="",IF(WEEKDAY(J8,1)=MOD($R$3+1,7)+1,J8,""),K10+1)</f>
        <v>44958</v>
      </c>
      <c r="M10" s="47">
        <f>IF(L10="",IF(WEEKDAY(J8,1)=MOD($R$3+2,7)+1,J8,""),L10+1)</f>
        <v>44959</v>
      </c>
      <c r="N10" s="46">
        <f>IF(M10="",IF(WEEKDAY(J8,1)=MOD($R$3+3,7)+1,J8,""),M10+1)</f>
        <v>44960</v>
      </c>
      <c r="O10" s="46">
        <f>IF(N10="",IF(WEEKDAY(J8,1)=MOD($R$3+4,7)+1,J8,""),N10+1)</f>
        <v>44961</v>
      </c>
      <c r="P10" s="46">
        <f>IF(O10="",IF(WEEKDAY(J8,1)=MOD($R$3+5,7)+1,J8,""),O10+1)</f>
        <v>44962</v>
      </c>
      <c r="Q10" s="45"/>
      <c r="R10" s="46" t="str">
        <f>IF(WEEKDAY(R8,1)=MOD($R$3,7),R8,"")</f>
        <v/>
      </c>
      <c r="S10" s="46" t="str">
        <f>IF(R10="",IF(WEEKDAY(R8,1)=MOD($R$3,7)+1,R8,""),R10+1)</f>
        <v/>
      </c>
      <c r="T10" s="46">
        <f>IF(S10="",IF(WEEKDAY(R8,1)=MOD($R$3+1,7)+1,R8,""),S10+1)</f>
        <v>44986</v>
      </c>
      <c r="U10" s="46">
        <f>IF(T10="",IF(WEEKDAY(R8,1)=MOD($R$3+2,7)+1,R8,""),T10+1)</f>
        <v>44987</v>
      </c>
      <c r="V10" s="46">
        <f>IF(U10="",IF(WEEKDAY(R8,1)=MOD($R$3+3,7)+1,R8,""),U10+1)</f>
        <v>44988</v>
      </c>
      <c r="W10" s="46">
        <f>IF(V10="",IF(WEEKDAY(R8,1)=MOD($R$3+4,7)+1,R8,""),V10+1)</f>
        <v>44989</v>
      </c>
      <c r="X10" s="46">
        <f>IF(W10="",IF(WEEKDAY(R8,1)=MOD($R$3+5,7)+1,R8,""),W10+1)</f>
        <v>44990</v>
      </c>
      <c r="Y10" s="45"/>
      <c r="Z10" s="46" t="str">
        <f>IF(WEEKDAY(Z8,1)=MOD($R$3,7),Z8,"")</f>
        <v/>
      </c>
      <c r="AA10" s="46" t="str">
        <f>IF(Z10="",IF(WEEKDAY(Z8,1)=MOD($R$3,7)+1,Z8,""),Z10+1)</f>
        <v/>
      </c>
      <c r="AB10" s="46" t="str">
        <f>IF(AA10="",IF(WEEKDAY(Z8,1)=MOD($R$3+1,7)+1,Z8,""),AA10+1)</f>
        <v/>
      </c>
      <c r="AC10" s="46" t="str">
        <f>IF(AB10="",IF(WEEKDAY(Z8,1)=MOD($R$3+2,7)+1,Z8,""),AB10+1)</f>
        <v/>
      </c>
      <c r="AD10" s="46" t="str">
        <f>IF(AC10="",IF(WEEKDAY(Z8,1)=MOD($R$3+3,7)+1,Z8,""),AC10+1)</f>
        <v/>
      </c>
      <c r="AE10" s="46">
        <f>IF(AD10="",IF(WEEKDAY(Z8,1)=MOD($R$3+4,7)+1,Z8,""),AD10+1)</f>
        <v>45017</v>
      </c>
      <c r="AF10" s="46">
        <f>IF(AE10="",IF(WEEKDAY(Z8,1)=MOD($R$3+5,7)+1,Z8,""),AE10+1)</f>
        <v>45018</v>
      </c>
      <c r="AG10" s="45"/>
      <c r="AI10" s="147" t="s">
        <v>74</v>
      </c>
    </row>
    <row r="11" spans="1:36" s="44" customFormat="1" ht="18" customHeight="1" x14ac:dyDescent="0.2">
      <c r="B11" s="46">
        <f>IF(H10="","",IF(MONTH(H10+1)&lt;&gt;MONTH(H10),"",H10+1))</f>
        <v>44928</v>
      </c>
      <c r="C11" s="46">
        <f t="shared" ref="C11:H15" si="0">IF(B11="","",IF(MONTH(B11+1)&lt;&gt;MONTH(B11),"",B11+1))</f>
        <v>44929</v>
      </c>
      <c r="D11" s="46">
        <f t="shared" si="0"/>
        <v>44930</v>
      </c>
      <c r="E11" s="46">
        <f t="shared" si="0"/>
        <v>44931</v>
      </c>
      <c r="F11" s="46">
        <f t="shared" si="0"/>
        <v>44932</v>
      </c>
      <c r="G11" s="46">
        <f t="shared" si="0"/>
        <v>44933</v>
      </c>
      <c r="H11" s="46">
        <f t="shared" si="0"/>
        <v>44934</v>
      </c>
      <c r="I11" s="45"/>
      <c r="J11" s="46">
        <f>IF(P10="","",IF(MONTH(P10+1)&lt;&gt;MONTH(P10),"",P10+1))</f>
        <v>44963</v>
      </c>
      <c r="K11" s="46">
        <f t="shared" ref="K11:P15" si="1">IF(J11="","",IF(MONTH(J11+1)&lt;&gt;MONTH(J11),"",J11+1))</f>
        <v>44964</v>
      </c>
      <c r="L11" s="46">
        <f t="shared" si="1"/>
        <v>44965</v>
      </c>
      <c r="M11" s="47">
        <f t="shared" si="1"/>
        <v>44966</v>
      </c>
      <c r="N11" s="46">
        <f t="shared" si="1"/>
        <v>44967</v>
      </c>
      <c r="O11" s="46">
        <f t="shared" si="1"/>
        <v>44968</v>
      </c>
      <c r="P11" s="46">
        <f t="shared" si="1"/>
        <v>44969</v>
      </c>
      <c r="Q11" s="45"/>
      <c r="R11" s="46">
        <f>IF(X10="","",IF(MONTH(X10+1)&lt;&gt;MONTH(X10),"",X10+1))</f>
        <v>44991</v>
      </c>
      <c r="S11" s="46">
        <f t="shared" ref="S11:X15" si="2">IF(R11="","",IF(MONTH(R11+1)&lt;&gt;MONTH(R11),"",R11+1))</f>
        <v>44992</v>
      </c>
      <c r="T11" s="46">
        <f t="shared" si="2"/>
        <v>44993</v>
      </c>
      <c r="U11" s="47">
        <f t="shared" si="2"/>
        <v>44994</v>
      </c>
      <c r="V11" s="46">
        <f t="shared" si="2"/>
        <v>44995</v>
      </c>
      <c r="W11" s="46">
        <f t="shared" si="2"/>
        <v>44996</v>
      </c>
      <c r="X11" s="46">
        <f t="shared" si="2"/>
        <v>44997</v>
      </c>
      <c r="Y11" s="45"/>
      <c r="Z11" s="46">
        <f>IF(AF10="","",IF(MONTH(AF10+1)&lt;&gt;MONTH(AF10),"",AF10+1))</f>
        <v>45019</v>
      </c>
      <c r="AA11" s="47">
        <f t="shared" ref="AA11:AF15" si="3">IF(Z11="","",IF(MONTH(Z11+1)&lt;&gt;MONTH(Z11),"",Z11+1))</f>
        <v>45020</v>
      </c>
      <c r="AB11" s="46">
        <f t="shared" si="3"/>
        <v>45021</v>
      </c>
      <c r="AC11" s="46">
        <f t="shared" si="3"/>
        <v>45022</v>
      </c>
      <c r="AD11" s="46">
        <f t="shared" si="3"/>
        <v>45023</v>
      </c>
      <c r="AE11" s="46">
        <f t="shared" si="3"/>
        <v>45024</v>
      </c>
      <c r="AF11" s="46">
        <f t="shared" si="3"/>
        <v>45025</v>
      </c>
      <c r="AG11" s="45"/>
      <c r="AI11" s="147"/>
    </row>
    <row r="12" spans="1:36" s="44" customFormat="1" ht="18" customHeight="1" x14ac:dyDescent="0.2">
      <c r="B12" s="46">
        <f>IF(H11="","",IF(MONTH(H11+1)&lt;&gt;MONTH(H11),"",H11+1))</f>
        <v>44935</v>
      </c>
      <c r="C12" s="46">
        <f t="shared" si="0"/>
        <v>44936</v>
      </c>
      <c r="D12" s="46">
        <f t="shared" si="0"/>
        <v>44937</v>
      </c>
      <c r="E12" s="46">
        <f t="shared" si="0"/>
        <v>44938</v>
      </c>
      <c r="F12" s="47">
        <f t="shared" si="0"/>
        <v>44939</v>
      </c>
      <c r="G12" s="46">
        <f t="shared" si="0"/>
        <v>44940</v>
      </c>
      <c r="H12" s="46">
        <f t="shared" si="0"/>
        <v>44941</v>
      </c>
      <c r="I12" s="45"/>
      <c r="J12" s="46">
        <f>IF(P11="","",IF(MONTH(P11+1)&lt;&gt;MONTH(P11),"",P11+1))</f>
        <v>44970</v>
      </c>
      <c r="K12" s="46">
        <f t="shared" si="1"/>
        <v>44971</v>
      </c>
      <c r="L12" s="46">
        <f t="shared" si="1"/>
        <v>44972</v>
      </c>
      <c r="M12" s="47">
        <f t="shared" si="1"/>
        <v>44973</v>
      </c>
      <c r="N12" s="46">
        <f t="shared" si="1"/>
        <v>44974</v>
      </c>
      <c r="O12" s="46">
        <f t="shared" si="1"/>
        <v>44975</v>
      </c>
      <c r="P12" s="46">
        <f t="shared" si="1"/>
        <v>44976</v>
      </c>
      <c r="Q12" s="45"/>
      <c r="R12" s="46">
        <f>IF(X11="","",IF(MONTH(X11+1)&lt;&gt;MONTH(X11),"",X11+1))</f>
        <v>44998</v>
      </c>
      <c r="S12" s="47">
        <f t="shared" si="2"/>
        <v>44999</v>
      </c>
      <c r="T12" s="46">
        <f t="shared" si="2"/>
        <v>45000</v>
      </c>
      <c r="U12" s="46">
        <f t="shared" si="2"/>
        <v>45001</v>
      </c>
      <c r="V12" s="46">
        <f t="shared" si="2"/>
        <v>45002</v>
      </c>
      <c r="W12" s="46">
        <f t="shared" si="2"/>
        <v>45003</v>
      </c>
      <c r="X12" s="46">
        <f t="shared" si="2"/>
        <v>45004</v>
      </c>
      <c r="Y12" s="45"/>
      <c r="Z12" s="46">
        <f>IF(AF11="","",IF(MONTH(AF11+1)&lt;&gt;MONTH(AF11),"",AF11+1))</f>
        <v>45026</v>
      </c>
      <c r="AA12" s="47">
        <f t="shared" si="3"/>
        <v>45027</v>
      </c>
      <c r="AB12" s="46">
        <f t="shared" si="3"/>
        <v>45028</v>
      </c>
      <c r="AC12" s="46">
        <f t="shared" si="3"/>
        <v>45029</v>
      </c>
      <c r="AD12" s="46">
        <f t="shared" si="3"/>
        <v>45030</v>
      </c>
      <c r="AE12" s="46">
        <f t="shared" si="3"/>
        <v>45031</v>
      </c>
      <c r="AF12" s="46">
        <f t="shared" si="3"/>
        <v>45032</v>
      </c>
      <c r="AG12" s="45"/>
      <c r="AI12" s="147"/>
    </row>
    <row r="13" spans="1:36" s="44" customFormat="1" ht="18" customHeight="1" x14ac:dyDescent="0.2">
      <c r="B13" s="46">
        <f>IF(H12="","",IF(MONTH(H12+1)&lt;&gt;MONTH(H12),"",H12+1))</f>
        <v>44942</v>
      </c>
      <c r="C13" s="46">
        <f t="shared" si="0"/>
        <v>44943</v>
      </c>
      <c r="D13" s="46">
        <f t="shared" si="0"/>
        <v>44944</v>
      </c>
      <c r="E13" s="46">
        <f t="shared" si="0"/>
        <v>44945</v>
      </c>
      <c r="F13" s="46">
        <f t="shared" si="0"/>
        <v>44946</v>
      </c>
      <c r="G13" s="46">
        <f t="shared" si="0"/>
        <v>44947</v>
      </c>
      <c r="H13" s="46">
        <f t="shared" si="0"/>
        <v>44948</v>
      </c>
      <c r="I13" s="45"/>
      <c r="J13" s="46">
        <f>IF(P12="","",IF(MONTH(P12+1)&lt;&gt;MONTH(P12),"",P12+1))</f>
        <v>44977</v>
      </c>
      <c r="K13" s="46">
        <f t="shared" si="1"/>
        <v>44978</v>
      </c>
      <c r="L13" s="46">
        <f t="shared" si="1"/>
        <v>44979</v>
      </c>
      <c r="M13" s="46">
        <f t="shared" si="1"/>
        <v>44980</v>
      </c>
      <c r="N13" s="46">
        <f t="shared" si="1"/>
        <v>44981</v>
      </c>
      <c r="O13" s="46">
        <f t="shared" si="1"/>
        <v>44982</v>
      </c>
      <c r="P13" s="46">
        <f t="shared" si="1"/>
        <v>44983</v>
      </c>
      <c r="Q13" s="45"/>
      <c r="R13" s="46">
        <f>IF(X12="","",IF(MONTH(X12+1)&lt;&gt;MONTH(X12),"",X12+1))</f>
        <v>45005</v>
      </c>
      <c r="S13" s="47">
        <f t="shared" si="2"/>
        <v>45006</v>
      </c>
      <c r="T13" s="46">
        <f t="shared" si="2"/>
        <v>45007</v>
      </c>
      <c r="U13" s="46">
        <f t="shared" si="2"/>
        <v>45008</v>
      </c>
      <c r="V13" s="46">
        <f t="shared" si="2"/>
        <v>45009</v>
      </c>
      <c r="W13" s="46">
        <f t="shared" si="2"/>
        <v>45010</v>
      </c>
      <c r="X13" s="46">
        <f t="shared" si="2"/>
        <v>45011</v>
      </c>
      <c r="Y13" s="45"/>
      <c r="Z13" s="46">
        <f>IF(AF12="","",IF(MONTH(AF12+1)&lt;&gt;MONTH(AF12),"",AF12+1))</f>
        <v>45033</v>
      </c>
      <c r="AA13" s="47">
        <f t="shared" si="3"/>
        <v>45034</v>
      </c>
      <c r="AB13" s="46">
        <f t="shared" si="3"/>
        <v>45035</v>
      </c>
      <c r="AC13" s="46">
        <f t="shared" si="3"/>
        <v>45036</v>
      </c>
      <c r="AD13" s="46">
        <f t="shared" si="3"/>
        <v>45037</v>
      </c>
      <c r="AE13" s="46">
        <f t="shared" si="3"/>
        <v>45038</v>
      </c>
      <c r="AF13" s="46">
        <f t="shared" si="3"/>
        <v>45039</v>
      </c>
      <c r="AG13" s="45"/>
      <c r="AI13" s="147"/>
    </row>
    <row r="14" spans="1:36" s="44" customFormat="1" ht="18" customHeight="1" x14ac:dyDescent="0.2">
      <c r="B14" s="46">
        <f>IF(H13="","",IF(MONTH(H13+1)&lt;&gt;MONTH(H13),"",H13+1))</f>
        <v>44949</v>
      </c>
      <c r="C14" s="46">
        <f t="shared" si="0"/>
        <v>44950</v>
      </c>
      <c r="D14" s="46">
        <f t="shared" si="0"/>
        <v>44951</v>
      </c>
      <c r="E14" s="46">
        <f t="shared" si="0"/>
        <v>44952</v>
      </c>
      <c r="F14" s="47">
        <f t="shared" si="0"/>
        <v>44953</v>
      </c>
      <c r="G14" s="46">
        <f t="shared" si="0"/>
        <v>44954</v>
      </c>
      <c r="H14" s="46">
        <f t="shared" si="0"/>
        <v>44955</v>
      </c>
      <c r="I14" s="45"/>
      <c r="J14" s="46">
        <f>IF(P13="","",IF(MONTH(P13+1)&lt;&gt;MONTH(P13),"",P13+1))</f>
        <v>44984</v>
      </c>
      <c r="K14" s="46">
        <f t="shared" si="1"/>
        <v>44985</v>
      </c>
      <c r="L14" s="46" t="str">
        <f t="shared" si="1"/>
        <v/>
      </c>
      <c r="M14" s="46" t="str">
        <f t="shared" si="1"/>
        <v/>
      </c>
      <c r="N14" s="46" t="str">
        <f t="shared" si="1"/>
        <v/>
      </c>
      <c r="O14" s="46" t="str">
        <f t="shared" si="1"/>
        <v/>
      </c>
      <c r="P14" s="46" t="str">
        <f t="shared" si="1"/>
        <v/>
      </c>
      <c r="Q14" s="45"/>
      <c r="R14" s="46">
        <f>IF(X13="","",IF(MONTH(X13+1)&lt;&gt;MONTH(X13),"",X13+1))</f>
        <v>45012</v>
      </c>
      <c r="S14" s="47">
        <f t="shared" si="2"/>
        <v>45013</v>
      </c>
      <c r="T14" s="46">
        <f t="shared" si="2"/>
        <v>45014</v>
      </c>
      <c r="U14" s="46">
        <f t="shared" si="2"/>
        <v>45015</v>
      </c>
      <c r="V14" s="46">
        <f t="shared" si="2"/>
        <v>45016</v>
      </c>
      <c r="W14" s="46" t="str">
        <f t="shared" si="2"/>
        <v/>
      </c>
      <c r="X14" s="46" t="str">
        <f t="shared" si="2"/>
        <v/>
      </c>
      <c r="Y14" s="45"/>
      <c r="Z14" s="46">
        <f>IF(AF13="","",IF(MONTH(AF13+1)&lt;&gt;MONTH(AF13),"",AF13+1))</f>
        <v>45040</v>
      </c>
      <c r="AA14" s="47">
        <f t="shared" si="3"/>
        <v>45041</v>
      </c>
      <c r="AB14" s="46">
        <f t="shared" si="3"/>
        <v>45042</v>
      </c>
      <c r="AC14" s="46">
        <f t="shared" si="3"/>
        <v>45043</v>
      </c>
      <c r="AD14" s="46">
        <f t="shared" si="3"/>
        <v>45044</v>
      </c>
      <c r="AE14" s="46">
        <f t="shared" si="3"/>
        <v>45045</v>
      </c>
      <c r="AF14" s="46">
        <f t="shared" si="3"/>
        <v>45046</v>
      </c>
      <c r="AG14" s="45"/>
      <c r="AI14" s="147"/>
    </row>
    <row r="15" spans="1:36" s="44" customFormat="1" ht="18" customHeight="1" x14ac:dyDescent="0.2">
      <c r="B15" s="46">
        <f>IF(H14="","",IF(MONTH(H14+1)&lt;&gt;MONTH(H14),"",H14+1))</f>
        <v>44956</v>
      </c>
      <c r="C15" s="46">
        <f t="shared" si="0"/>
        <v>44957</v>
      </c>
      <c r="D15" s="46" t="str">
        <f t="shared" si="0"/>
        <v/>
      </c>
      <c r="E15" s="46" t="str">
        <f t="shared" si="0"/>
        <v/>
      </c>
      <c r="F15" s="46" t="str">
        <f t="shared" si="0"/>
        <v/>
      </c>
      <c r="G15" s="46" t="str">
        <f t="shared" si="0"/>
        <v/>
      </c>
      <c r="H15" s="46" t="str">
        <f t="shared" si="0"/>
        <v/>
      </c>
      <c r="I15" s="45"/>
      <c r="J15" s="46" t="str">
        <f>IF(P14="","",IF(MONTH(P14+1)&lt;&gt;MONTH(P14),"",P14+1))</f>
        <v/>
      </c>
      <c r="K15" s="46" t="str">
        <f t="shared" si="1"/>
        <v/>
      </c>
      <c r="L15" s="46" t="str">
        <f t="shared" si="1"/>
        <v/>
      </c>
      <c r="M15" s="46" t="str">
        <f t="shared" si="1"/>
        <v/>
      </c>
      <c r="N15" s="46" t="str">
        <f t="shared" si="1"/>
        <v/>
      </c>
      <c r="O15" s="46" t="str">
        <f t="shared" si="1"/>
        <v/>
      </c>
      <c r="P15" s="46" t="str">
        <f t="shared" si="1"/>
        <v/>
      </c>
      <c r="Q15" s="45"/>
      <c r="R15" s="46" t="str">
        <f>IF(X14="","",IF(MONTH(X14+1)&lt;&gt;MONTH(X14),"",X14+1))</f>
        <v/>
      </c>
      <c r="S15" s="46" t="str">
        <f t="shared" si="2"/>
        <v/>
      </c>
      <c r="T15" s="46" t="str">
        <f t="shared" si="2"/>
        <v/>
      </c>
      <c r="U15" s="46" t="str">
        <f t="shared" si="2"/>
        <v/>
      </c>
      <c r="V15" s="46" t="str">
        <f t="shared" si="2"/>
        <v/>
      </c>
      <c r="W15" s="46" t="str">
        <f t="shared" si="2"/>
        <v/>
      </c>
      <c r="X15" s="46" t="str">
        <f t="shared" si="2"/>
        <v/>
      </c>
      <c r="Y15" s="45"/>
      <c r="Z15" s="46" t="str">
        <f>IF(AF14="","",IF(MONTH(AF14+1)&lt;&gt;MONTH(AF14),"",AF14+1))</f>
        <v/>
      </c>
      <c r="AA15" s="46" t="str">
        <f t="shared" si="3"/>
        <v/>
      </c>
      <c r="AB15" s="46" t="str">
        <f t="shared" si="3"/>
        <v/>
      </c>
      <c r="AC15" s="46" t="str">
        <f t="shared" si="3"/>
        <v/>
      </c>
      <c r="AD15" s="46" t="str">
        <f t="shared" si="3"/>
        <v/>
      </c>
      <c r="AE15" s="46" t="str">
        <f t="shared" si="3"/>
        <v/>
      </c>
      <c r="AF15" s="46" t="str">
        <f t="shared" si="3"/>
        <v/>
      </c>
      <c r="AG15" s="45"/>
      <c r="AI15" s="147"/>
    </row>
    <row r="16" spans="1:36" ht="18" customHeigh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I16" s="48"/>
    </row>
    <row r="17" spans="2:35" s="50" customFormat="1" ht="21" customHeight="1" x14ac:dyDescent="0.25">
      <c r="B17" s="146">
        <f>DATE(YEAR(Z8+42),MONTH(Z8+42),1)</f>
        <v>45047</v>
      </c>
      <c r="C17" s="146"/>
      <c r="D17" s="146"/>
      <c r="E17" s="146"/>
      <c r="F17" s="146"/>
      <c r="G17" s="146"/>
      <c r="H17" s="146"/>
      <c r="I17" s="51"/>
      <c r="J17" s="146">
        <f>DATE(YEAR(B17+42),MONTH(B17+42),1)</f>
        <v>45078</v>
      </c>
      <c r="K17" s="146"/>
      <c r="L17" s="146"/>
      <c r="M17" s="146"/>
      <c r="N17" s="146"/>
      <c r="O17" s="146"/>
      <c r="P17" s="146"/>
      <c r="Q17" s="51"/>
      <c r="R17" s="146">
        <f>DATE(YEAR(J17+42),MONTH(J17+42),1)</f>
        <v>45108</v>
      </c>
      <c r="S17" s="146"/>
      <c r="T17" s="146"/>
      <c r="U17" s="146"/>
      <c r="V17" s="146"/>
      <c r="W17" s="146"/>
      <c r="X17" s="146"/>
      <c r="Y17" s="51"/>
      <c r="Z17" s="146">
        <f>DATE(YEAR(R17+42),MONTH(R17+42),1)</f>
        <v>45139</v>
      </c>
      <c r="AA17" s="146"/>
      <c r="AB17" s="146"/>
      <c r="AC17" s="146"/>
      <c r="AD17" s="146"/>
      <c r="AE17" s="146"/>
      <c r="AF17" s="146"/>
      <c r="AG17" s="51"/>
      <c r="AI17" s="48"/>
    </row>
    <row r="18" spans="2:35" s="45" customFormat="1" ht="16" x14ac:dyDescent="0.2">
      <c r="B18" s="49" t="str">
        <f>CHOOSE(1+MOD($R$3+1-2,7),"Z","M","D","W","D","V","Z")</f>
        <v>M</v>
      </c>
      <c r="C18" s="49" t="str">
        <f>CHOOSE(1+MOD($R$3+2-2,7),"Z","M","D","W","D","V","Z")</f>
        <v>D</v>
      </c>
      <c r="D18" s="49" t="str">
        <f>CHOOSE(1+MOD($R$3+3-2,7),"Z","M","D","W","D","V","Z")</f>
        <v>W</v>
      </c>
      <c r="E18" s="49" t="str">
        <f>CHOOSE(1+MOD($R$3+4-2,7),"Z","M","D","W","D","V","Z")</f>
        <v>D</v>
      </c>
      <c r="F18" s="49" t="str">
        <f>CHOOSE(1+MOD($R$3+5-2,7),"Z","M","D","W","D","V","Z")</f>
        <v>V</v>
      </c>
      <c r="G18" s="49" t="str">
        <f>CHOOSE(1+MOD($R$3+6-2,7),"Z","M","D","W","D","V","Z")</f>
        <v>Z</v>
      </c>
      <c r="H18" s="49" t="str">
        <f>CHOOSE(1+MOD($R$3+7-2,7),"Z","M","D","W","D","V","Z")</f>
        <v>Z</v>
      </c>
      <c r="J18" s="49" t="str">
        <f>CHOOSE(1+MOD($R$3+1-2,7),"Z","M","D","W","D","V","Z")</f>
        <v>M</v>
      </c>
      <c r="K18" s="49" t="str">
        <f>CHOOSE(1+MOD($R$3+2-2,7),"Z","M","D","W","D","V","Z")</f>
        <v>D</v>
      </c>
      <c r="L18" s="49" t="str">
        <f>CHOOSE(1+MOD($R$3+3-2,7),"Z","M","D","W","D","V","Z")</f>
        <v>W</v>
      </c>
      <c r="M18" s="49" t="str">
        <f>CHOOSE(1+MOD($R$3+4-2,7),"Z","M","D","W","D","V","Z")</f>
        <v>D</v>
      </c>
      <c r="N18" s="49" t="str">
        <f>CHOOSE(1+MOD($R$3+5-2,7),"Z","M","D","W","D","V","Z")</f>
        <v>V</v>
      </c>
      <c r="O18" s="49" t="str">
        <f>CHOOSE(1+MOD($R$3+6-2,7),"Z","M","D","W","D","V","Z")</f>
        <v>Z</v>
      </c>
      <c r="P18" s="49" t="str">
        <f>CHOOSE(1+MOD($R$3+7-2,7),"Z","M","D","W","D","V","Z")</f>
        <v>Z</v>
      </c>
      <c r="R18" s="49" t="str">
        <f>CHOOSE(1+MOD($R$3+1-2,7),"Z","M","D","W","D","V","Z")</f>
        <v>M</v>
      </c>
      <c r="S18" s="49" t="str">
        <f>CHOOSE(1+MOD($R$3+2-2,7),"Z","M","D","W","D","V","Z")</f>
        <v>D</v>
      </c>
      <c r="T18" s="49" t="str">
        <f>CHOOSE(1+MOD($R$3+3-2,7),"Z","M","D","W","D","V","Z")</f>
        <v>W</v>
      </c>
      <c r="U18" s="49" t="str">
        <f>CHOOSE(1+MOD($R$3+4-2,7),"Z","M","D","W","D","V","Z")</f>
        <v>D</v>
      </c>
      <c r="V18" s="49" t="str">
        <f>CHOOSE(1+MOD($R$3+5-2,7),"Z","M","D","W","D","V","Z")</f>
        <v>V</v>
      </c>
      <c r="W18" s="49" t="str">
        <f>CHOOSE(1+MOD($R$3+6-2,7),"Z","M","D","W","D","V","Z")</f>
        <v>Z</v>
      </c>
      <c r="X18" s="49" t="str">
        <f>CHOOSE(1+MOD($R$3+7-2,7),"Z","M","D","W","D","V","Z")</f>
        <v>Z</v>
      </c>
      <c r="Z18" s="49" t="str">
        <f>CHOOSE(1+MOD($R$3+1-2,7),"Z","M","D","W","D","V","Z")</f>
        <v>M</v>
      </c>
      <c r="AA18" s="49" t="str">
        <f>CHOOSE(1+MOD($R$3+2-2,7),"Z","M","D","W","D","V","Z")</f>
        <v>D</v>
      </c>
      <c r="AB18" s="49" t="str">
        <f>CHOOSE(1+MOD($R$3+3-2,7),"Z","M","D","W","D","V","Z")</f>
        <v>W</v>
      </c>
      <c r="AC18" s="49" t="str">
        <f>CHOOSE(1+MOD($R$3+4-2,7),"Z","M","D","W","D","V","Z")</f>
        <v>D</v>
      </c>
      <c r="AD18" s="49" t="str">
        <f>CHOOSE(1+MOD($R$3+5-2,7),"Z","M","D","W","D","V","Z")</f>
        <v>V</v>
      </c>
      <c r="AE18" s="49" t="str">
        <f>CHOOSE(1+MOD($R$3+6-2,7),"Z","M","D","W","D","V","Z")</f>
        <v>Z</v>
      </c>
      <c r="AF18" s="49" t="str">
        <f>CHOOSE(1+MOD($R$3+7-2,7),"Z","M","D","W","D","V","Z")</f>
        <v>Z</v>
      </c>
      <c r="AI18" s="48"/>
    </row>
    <row r="19" spans="2:35" s="44" customFormat="1" ht="18" customHeight="1" x14ac:dyDescent="0.2">
      <c r="B19" s="46">
        <f>IF(WEEKDAY(B17,1)=MOD($R$3,7),B17,"")</f>
        <v>45047</v>
      </c>
      <c r="C19" s="46">
        <f>IF(B19="",IF(WEEKDAY(B17,1)=MOD($R$3,7)+1,B17,""),B19+1)</f>
        <v>45048</v>
      </c>
      <c r="D19" s="46">
        <f>IF(C19="",IF(WEEKDAY(B17,1)=MOD($R$3+1,7)+1,B17,""),C19+1)</f>
        <v>45049</v>
      </c>
      <c r="E19" s="46">
        <f>IF(D19="",IF(WEEKDAY(B17,1)=MOD($R$3+2,7)+1,B17,""),D19+1)</f>
        <v>45050</v>
      </c>
      <c r="F19" s="46">
        <f>IF(E19="",IF(WEEKDAY(B17,1)=MOD($R$3+3,7)+1,B17,""),E19+1)</f>
        <v>45051</v>
      </c>
      <c r="G19" s="46">
        <f>IF(F19="",IF(WEEKDAY(B17,1)=MOD($R$3+4,7)+1,B17,""),F19+1)</f>
        <v>45052</v>
      </c>
      <c r="H19" s="46">
        <f>IF(G19="",IF(WEEKDAY(B17,1)=MOD($R$3+5,7)+1,B17,""),G19+1)</f>
        <v>45053</v>
      </c>
      <c r="I19" s="45"/>
      <c r="J19" s="46" t="str">
        <f>IF(WEEKDAY(J17,1)=MOD($R$3,7),J17,"")</f>
        <v/>
      </c>
      <c r="K19" s="46" t="str">
        <f>IF(J19="",IF(WEEKDAY(J17,1)=MOD($R$3,7)+1,J17,""),J19+1)</f>
        <v/>
      </c>
      <c r="L19" s="46" t="str">
        <f>IF(K19="",IF(WEEKDAY(J17,1)=MOD($R$3+1,7)+1,J17,""),K19+1)</f>
        <v/>
      </c>
      <c r="M19" s="47">
        <f>IF(L19="",IF(WEEKDAY(J17,1)=MOD($R$3+2,7)+1,J17,""),L19+1)</f>
        <v>45078</v>
      </c>
      <c r="N19" s="46">
        <f>IF(M19="",IF(WEEKDAY(J17,1)=MOD($R$3+3,7)+1,J17,""),M19+1)</f>
        <v>45079</v>
      </c>
      <c r="O19" s="46">
        <f>IF(N19="",IF(WEEKDAY(J17,1)=MOD($R$3+4,7)+1,J17,""),N19+1)</f>
        <v>45080</v>
      </c>
      <c r="P19" s="46">
        <f>IF(O19="",IF(WEEKDAY(J17,1)=MOD($R$3+5,7)+1,J17,""),O19+1)</f>
        <v>45081</v>
      </c>
      <c r="Q19" s="45"/>
      <c r="R19" s="46" t="str">
        <f>IF(WEEKDAY(R17,1)=MOD($R$3,7),R17,"")</f>
        <v/>
      </c>
      <c r="S19" s="46" t="str">
        <f>IF(R19="",IF(WEEKDAY(R17,1)=MOD($R$3,7)+1,R17,""),R19+1)</f>
        <v/>
      </c>
      <c r="T19" s="46" t="str">
        <f>IF(S19="",IF(WEEKDAY(R17,1)=MOD($R$3+1,7)+1,R17,""),S19+1)</f>
        <v/>
      </c>
      <c r="U19" s="46" t="str">
        <f>IF(T19="",IF(WEEKDAY(R17,1)=MOD($R$3+2,7)+1,R17,""),T19+1)</f>
        <v/>
      </c>
      <c r="V19" s="46" t="str">
        <f>IF(U19="",IF(WEEKDAY(R17,1)=MOD($R$3+3,7)+1,R17,""),U19+1)</f>
        <v/>
      </c>
      <c r="W19" s="46">
        <f>IF(V19="",IF(WEEKDAY(R17,1)=MOD($R$3+4,7)+1,R17,""),V19+1)</f>
        <v>45108</v>
      </c>
      <c r="X19" s="46">
        <f>IF(W19="",IF(WEEKDAY(R17,1)=MOD($R$3+5,7)+1,R17,""),W19+1)</f>
        <v>45109</v>
      </c>
      <c r="Y19" s="45"/>
      <c r="Z19" s="46" t="str">
        <f>IF(WEEKDAY(Z17,1)=MOD($R$3,7),Z17,"")</f>
        <v/>
      </c>
      <c r="AA19" s="46">
        <f>IF(Z19="",IF(WEEKDAY(Z17,1)=MOD($R$3,7)+1,Z17,""),Z19+1)</f>
        <v>45139</v>
      </c>
      <c r="AB19" s="46">
        <f>IF(AA19="",IF(WEEKDAY(Z17,1)=MOD($R$3+1,7)+1,Z17,""),AA19+1)</f>
        <v>45140</v>
      </c>
      <c r="AC19" s="46">
        <f>IF(AB19="",IF(WEEKDAY(Z17,1)=MOD($R$3+2,7)+1,Z17,""),AB19+1)</f>
        <v>45141</v>
      </c>
      <c r="AD19" s="46">
        <f>IF(AC19="",IF(WEEKDAY(Z17,1)=MOD($R$3+3,7)+1,Z17,""),AC19+1)</f>
        <v>45142</v>
      </c>
      <c r="AE19" s="46">
        <f>IF(AD19="",IF(WEEKDAY(Z17,1)=MOD($R$3+4,7)+1,Z17,""),AD19+1)</f>
        <v>45143</v>
      </c>
      <c r="AF19" s="46">
        <f>IF(AE19="",IF(WEEKDAY(Z17,1)=MOD($R$3+5,7)+1,Z17,""),AE19+1)</f>
        <v>45144</v>
      </c>
      <c r="AG19" s="45"/>
      <c r="AI19" s="48"/>
    </row>
    <row r="20" spans="2:35" s="44" customFormat="1" ht="18" customHeight="1" x14ac:dyDescent="0.2">
      <c r="B20" s="46">
        <f>IF(H19="","",IF(MONTH(H19+1)&lt;&gt;MONTH(H19),"",H19+1))</f>
        <v>45054</v>
      </c>
      <c r="C20" s="46">
        <f t="shared" ref="C20:H24" si="4">IF(B20="","",IF(MONTH(B20+1)&lt;&gt;MONTH(B20),"",B20+1))</f>
        <v>45055</v>
      </c>
      <c r="D20" s="46">
        <f t="shared" si="4"/>
        <v>45056</v>
      </c>
      <c r="E20" s="46">
        <f t="shared" si="4"/>
        <v>45057</v>
      </c>
      <c r="F20" s="47">
        <f t="shared" si="4"/>
        <v>45058</v>
      </c>
      <c r="G20" s="46">
        <f t="shared" si="4"/>
        <v>45059</v>
      </c>
      <c r="H20" s="46">
        <f t="shared" si="4"/>
        <v>45060</v>
      </c>
      <c r="I20" s="45"/>
      <c r="J20" s="46">
        <f>IF(P19="","",IF(MONTH(P19+1)&lt;&gt;MONTH(P19),"",P19+1))</f>
        <v>45082</v>
      </c>
      <c r="K20" s="46">
        <f t="shared" ref="K20:P24" si="5">IF(J20="","",IF(MONTH(J20+1)&lt;&gt;MONTH(J20),"",J20+1))</f>
        <v>45083</v>
      </c>
      <c r="L20" s="47">
        <f t="shared" si="5"/>
        <v>45084</v>
      </c>
      <c r="M20" s="46">
        <f t="shared" si="5"/>
        <v>45085</v>
      </c>
      <c r="N20" s="46">
        <f t="shared" si="5"/>
        <v>45086</v>
      </c>
      <c r="O20" s="46">
        <f t="shared" si="5"/>
        <v>45087</v>
      </c>
      <c r="P20" s="46">
        <f t="shared" si="5"/>
        <v>45088</v>
      </c>
      <c r="Q20" s="45"/>
      <c r="R20" s="46">
        <f>IF(X19="","",IF(MONTH(X19+1)&lt;&gt;MONTH(X19),"",X19+1))</f>
        <v>45110</v>
      </c>
      <c r="S20" s="46">
        <f t="shared" ref="S20:X24" si="6">IF(R20="","",IF(MONTH(R20+1)&lt;&gt;MONTH(R20),"",R20+1))</f>
        <v>45111</v>
      </c>
      <c r="T20" s="46">
        <f t="shared" si="6"/>
        <v>45112</v>
      </c>
      <c r="U20" s="47">
        <f t="shared" si="6"/>
        <v>45113</v>
      </c>
      <c r="V20" s="46">
        <f t="shared" si="6"/>
        <v>45114</v>
      </c>
      <c r="W20" s="46">
        <f t="shared" si="6"/>
        <v>45115</v>
      </c>
      <c r="X20" s="46">
        <f t="shared" si="6"/>
        <v>45116</v>
      </c>
      <c r="Y20" s="45"/>
      <c r="Z20" s="46">
        <f>IF(AF19="","",IF(MONTH(AF19+1)&lt;&gt;MONTH(AF19),"",AF19+1))</f>
        <v>45145</v>
      </c>
      <c r="AA20" s="46">
        <f t="shared" ref="AA20:AF24" si="7">IF(Z20="","",IF(MONTH(Z20+1)&lt;&gt;MONTH(Z20),"",Z20+1))</f>
        <v>45146</v>
      </c>
      <c r="AB20" s="46">
        <f t="shared" si="7"/>
        <v>45147</v>
      </c>
      <c r="AC20" s="46">
        <f t="shared" si="7"/>
        <v>45148</v>
      </c>
      <c r="AD20" s="46">
        <f t="shared" si="7"/>
        <v>45149</v>
      </c>
      <c r="AE20" s="46">
        <f t="shared" si="7"/>
        <v>45150</v>
      </c>
      <c r="AF20" s="46">
        <f t="shared" si="7"/>
        <v>45151</v>
      </c>
      <c r="AG20" s="45"/>
      <c r="AI20" s="48"/>
    </row>
    <row r="21" spans="2:35" s="44" customFormat="1" ht="18" customHeight="1" x14ac:dyDescent="0.2">
      <c r="B21" s="46">
        <f>IF(H20="","",IF(MONTH(H20+1)&lt;&gt;MONTH(H20),"",H20+1))</f>
        <v>45061</v>
      </c>
      <c r="C21" s="46">
        <f t="shared" si="4"/>
        <v>45062</v>
      </c>
      <c r="D21" s="47">
        <f t="shared" si="4"/>
        <v>45063</v>
      </c>
      <c r="E21" s="46">
        <f t="shared" si="4"/>
        <v>45064</v>
      </c>
      <c r="F21" s="46">
        <f t="shared" si="4"/>
        <v>45065</v>
      </c>
      <c r="G21" s="46">
        <f t="shared" si="4"/>
        <v>45066</v>
      </c>
      <c r="H21" s="46">
        <f t="shared" si="4"/>
        <v>45067</v>
      </c>
      <c r="I21" s="45"/>
      <c r="J21" s="46">
        <f>IF(P20="","",IF(MONTH(P20+1)&lt;&gt;MONTH(P20),"",P20+1))</f>
        <v>45089</v>
      </c>
      <c r="K21" s="46">
        <f t="shared" si="5"/>
        <v>45090</v>
      </c>
      <c r="L21" s="46">
        <f t="shared" si="5"/>
        <v>45091</v>
      </c>
      <c r="M21" s="47">
        <f t="shared" si="5"/>
        <v>45092</v>
      </c>
      <c r="N21" s="46">
        <f t="shared" si="5"/>
        <v>45093</v>
      </c>
      <c r="O21" s="46">
        <f t="shared" si="5"/>
        <v>45094</v>
      </c>
      <c r="P21" s="46">
        <f t="shared" si="5"/>
        <v>45095</v>
      </c>
      <c r="Q21" s="45"/>
      <c r="R21" s="46">
        <f>IF(X20="","",IF(MONTH(X20+1)&lt;&gt;MONTH(X20),"",X20+1))</f>
        <v>45117</v>
      </c>
      <c r="S21" s="46">
        <f t="shared" si="6"/>
        <v>45118</v>
      </c>
      <c r="T21" s="46">
        <f t="shared" si="6"/>
        <v>45119</v>
      </c>
      <c r="U21" s="46">
        <f t="shared" si="6"/>
        <v>45120</v>
      </c>
      <c r="V21" s="46">
        <f t="shared" si="6"/>
        <v>45121</v>
      </c>
      <c r="W21" s="46">
        <f t="shared" si="6"/>
        <v>45122</v>
      </c>
      <c r="X21" s="46">
        <f t="shared" si="6"/>
        <v>45123</v>
      </c>
      <c r="Y21" s="45"/>
      <c r="Z21" s="46">
        <f>IF(AF20="","",IF(MONTH(AF20+1)&lt;&gt;MONTH(AF20),"",AF20+1))</f>
        <v>45152</v>
      </c>
      <c r="AA21" s="46">
        <f t="shared" si="7"/>
        <v>45153</v>
      </c>
      <c r="AB21" s="46">
        <f t="shared" si="7"/>
        <v>45154</v>
      </c>
      <c r="AC21" s="46">
        <f t="shared" si="7"/>
        <v>45155</v>
      </c>
      <c r="AD21" s="46">
        <f t="shared" si="7"/>
        <v>45156</v>
      </c>
      <c r="AE21" s="46">
        <f t="shared" si="7"/>
        <v>45157</v>
      </c>
      <c r="AF21" s="46">
        <f t="shared" si="7"/>
        <v>45158</v>
      </c>
      <c r="AG21" s="45"/>
      <c r="AI21" s="48"/>
    </row>
    <row r="22" spans="2:35" s="44" customFormat="1" ht="18" customHeight="1" x14ac:dyDescent="0.2">
      <c r="B22" s="46">
        <f>IF(H21="","",IF(MONTH(H21+1)&lt;&gt;MONTH(H21),"",H21+1))</f>
        <v>45068</v>
      </c>
      <c r="C22" s="46">
        <f t="shared" si="4"/>
        <v>45069</v>
      </c>
      <c r="D22" s="46">
        <f t="shared" si="4"/>
        <v>45070</v>
      </c>
      <c r="E22" s="46">
        <f t="shared" si="4"/>
        <v>45071</v>
      </c>
      <c r="F22" s="47">
        <f t="shared" si="4"/>
        <v>45072</v>
      </c>
      <c r="G22" s="46">
        <f t="shared" si="4"/>
        <v>45073</v>
      </c>
      <c r="H22" s="46">
        <f t="shared" si="4"/>
        <v>45074</v>
      </c>
      <c r="I22" s="45"/>
      <c r="J22" s="46">
        <f>IF(P21="","",IF(MONTH(P21+1)&lt;&gt;MONTH(P21),"",P21+1))</f>
        <v>45096</v>
      </c>
      <c r="K22" s="46">
        <f t="shared" si="5"/>
        <v>45097</v>
      </c>
      <c r="L22" s="47">
        <f t="shared" si="5"/>
        <v>45098</v>
      </c>
      <c r="M22" s="46">
        <f t="shared" si="5"/>
        <v>45099</v>
      </c>
      <c r="N22" s="46">
        <f t="shared" si="5"/>
        <v>45100</v>
      </c>
      <c r="O22" s="46">
        <f t="shared" si="5"/>
        <v>45101</v>
      </c>
      <c r="P22" s="46">
        <f t="shared" si="5"/>
        <v>45102</v>
      </c>
      <c r="Q22" s="45"/>
      <c r="R22" s="46">
        <f>IF(X21="","",IF(MONTH(X21+1)&lt;&gt;MONTH(X21),"",X21+1))</f>
        <v>45124</v>
      </c>
      <c r="S22" s="46">
        <f t="shared" si="6"/>
        <v>45125</v>
      </c>
      <c r="T22" s="46">
        <f t="shared" si="6"/>
        <v>45126</v>
      </c>
      <c r="U22" s="46">
        <f t="shared" si="6"/>
        <v>45127</v>
      </c>
      <c r="V22" s="46">
        <f t="shared" si="6"/>
        <v>45128</v>
      </c>
      <c r="W22" s="46">
        <f t="shared" si="6"/>
        <v>45129</v>
      </c>
      <c r="X22" s="46">
        <f t="shared" si="6"/>
        <v>45130</v>
      </c>
      <c r="Y22" s="45"/>
      <c r="Z22" s="46">
        <f>IF(AF21="","",IF(MONTH(AF21+1)&lt;&gt;MONTH(AF21),"",AF21+1))</f>
        <v>45159</v>
      </c>
      <c r="AA22" s="46">
        <f t="shared" si="7"/>
        <v>45160</v>
      </c>
      <c r="AB22" s="46">
        <f t="shared" si="7"/>
        <v>45161</v>
      </c>
      <c r="AC22" s="46">
        <f t="shared" si="7"/>
        <v>45162</v>
      </c>
      <c r="AD22" s="46">
        <f t="shared" si="7"/>
        <v>45163</v>
      </c>
      <c r="AE22" s="46">
        <f t="shared" si="7"/>
        <v>45164</v>
      </c>
      <c r="AF22" s="46">
        <f t="shared" si="7"/>
        <v>45165</v>
      </c>
      <c r="AG22" s="45"/>
      <c r="AI22" s="48"/>
    </row>
    <row r="23" spans="2:35" s="44" customFormat="1" ht="18" customHeight="1" x14ac:dyDescent="0.2">
      <c r="B23" s="46">
        <f>IF(H22="","",IF(MONTH(H22+1)&lt;&gt;MONTH(H22),"",H22+1))</f>
        <v>45075</v>
      </c>
      <c r="C23" s="46">
        <f t="shared" si="4"/>
        <v>45076</v>
      </c>
      <c r="D23" s="46">
        <f t="shared" si="4"/>
        <v>45077</v>
      </c>
      <c r="E23" s="46" t="str">
        <f t="shared" si="4"/>
        <v/>
      </c>
      <c r="F23" s="46" t="str">
        <f t="shared" si="4"/>
        <v/>
      </c>
      <c r="G23" s="46" t="str">
        <f t="shared" si="4"/>
        <v/>
      </c>
      <c r="H23" s="46" t="str">
        <f t="shared" si="4"/>
        <v/>
      </c>
      <c r="I23" s="45"/>
      <c r="J23" s="46">
        <f>IF(P22="","",IF(MONTH(P22+1)&lt;&gt;MONTH(P22),"",P22+1))</f>
        <v>45103</v>
      </c>
      <c r="K23" s="46">
        <f t="shared" si="5"/>
        <v>45104</v>
      </c>
      <c r="L23" s="46">
        <f t="shared" si="5"/>
        <v>45105</v>
      </c>
      <c r="M23" s="47">
        <f t="shared" si="5"/>
        <v>45106</v>
      </c>
      <c r="N23" s="46">
        <f t="shared" si="5"/>
        <v>45107</v>
      </c>
      <c r="O23" s="46" t="str">
        <f t="shared" si="5"/>
        <v/>
      </c>
      <c r="P23" s="46" t="str">
        <f t="shared" si="5"/>
        <v/>
      </c>
      <c r="Q23" s="45"/>
      <c r="R23" s="46">
        <f>IF(X22="","",IF(MONTH(X22+1)&lt;&gt;MONTH(X22),"",X22+1))</f>
        <v>45131</v>
      </c>
      <c r="S23" s="46">
        <f t="shared" si="6"/>
        <v>45132</v>
      </c>
      <c r="T23" s="46">
        <f t="shared" si="6"/>
        <v>45133</v>
      </c>
      <c r="U23" s="46">
        <f t="shared" si="6"/>
        <v>45134</v>
      </c>
      <c r="V23" s="46">
        <f t="shared" si="6"/>
        <v>45135</v>
      </c>
      <c r="W23" s="46">
        <f t="shared" si="6"/>
        <v>45136</v>
      </c>
      <c r="X23" s="46">
        <f t="shared" si="6"/>
        <v>45137</v>
      </c>
      <c r="Y23" s="45"/>
      <c r="Z23" s="46">
        <f>IF(AF22="","",IF(MONTH(AF22+1)&lt;&gt;MONTH(AF22),"",AF22+1))</f>
        <v>45166</v>
      </c>
      <c r="AA23" s="46">
        <f t="shared" si="7"/>
        <v>45167</v>
      </c>
      <c r="AB23" s="46">
        <f t="shared" si="7"/>
        <v>45168</v>
      </c>
      <c r="AC23" s="46">
        <f t="shared" si="7"/>
        <v>45169</v>
      </c>
      <c r="AD23" s="46" t="str">
        <f t="shared" si="7"/>
        <v/>
      </c>
      <c r="AE23" s="46" t="str">
        <f t="shared" si="7"/>
        <v/>
      </c>
      <c r="AF23" s="46" t="str">
        <f t="shared" si="7"/>
        <v/>
      </c>
      <c r="AG23" s="45"/>
      <c r="AI23" s="48"/>
    </row>
    <row r="24" spans="2:35" s="44" customFormat="1" ht="18" customHeight="1" x14ac:dyDescent="0.2">
      <c r="B24" s="46" t="str">
        <f>IF(H23="","",IF(MONTH(H23+1)&lt;&gt;MONTH(H23),"",H23+1))</f>
        <v/>
      </c>
      <c r="C24" s="46" t="str">
        <f t="shared" si="4"/>
        <v/>
      </c>
      <c r="D24" s="46" t="str">
        <f t="shared" si="4"/>
        <v/>
      </c>
      <c r="E24" s="46" t="str">
        <f t="shared" si="4"/>
        <v/>
      </c>
      <c r="F24" s="46" t="str">
        <f t="shared" si="4"/>
        <v/>
      </c>
      <c r="G24" s="46" t="str">
        <f t="shared" si="4"/>
        <v/>
      </c>
      <c r="H24" s="46" t="str">
        <f t="shared" si="4"/>
        <v/>
      </c>
      <c r="I24" s="45"/>
      <c r="J24" s="46" t="str">
        <f>IF(P23="","",IF(MONTH(P23+1)&lt;&gt;MONTH(P23),"",P23+1))</f>
        <v/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46" t="str">
        <f t="shared" si="5"/>
        <v/>
      </c>
      <c r="O24" s="46" t="str">
        <f t="shared" si="5"/>
        <v/>
      </c>
      <c r="P24" s="46" t="str">
        <f t="shared" si="5"/>
        <v/>
      </c>
      <c r="Q24" s="45"/>
      <c r="R24" s="46">
        <f>IF(X23="","",IF(MONTH(X23+1)&lt;&gt;MONTH(X23),"",X23+1))</f>
        <v>45138</v>
      </c>
      <c r="S24" s="46" t="str">
        <f t="shared" si="6"/>
        <v/>
      </c>
      <c r="T24" s="46" t="str">
        <f t="shared" si="6"/>
        <v/>
      </c>
      <c r="U24" s="46" t="str">
        <f t="shared" si="6"/>
        <v/>
      </c>
      <c r="V24" s="46" t="str">
        <f t="shared" si="6"/>
        <v/>
      </c>
      <c r="W24" s="46" t="str">
        <f t="shared" si="6"/>
        <v/>
      </c>
      <c r="X24" s="46" t="str">
        <f t="shared" si="6"/>
        <v/>
      </c>
      <c r="Y24" s="45"/>
      <c r="Z24" s="46" t="str">
        <f>IF(AF23="","",IF(MONTH(AF23+1)&lt;&gt;MONTH(AF23),"",AF23+1))</f>
        <v/>
      </c>
      <c r="AA24" s="46" t="str">
        <f t="shared" si="7"/>
        <v/>
      </c>
      <c r="AB24" s="46" t="str">
        <f t="shared" si="7"/>
        <v/>
      </c>
      <c r="AC24" s="46" t="str">
        <f t="shared" si="7"/>
        <v/>
      </c>
      <c r="AD24" s="46" t="str">
        <f t="shared" si="7"/>
        <v/>
      </c>
      <c r="AE24" s="46" t="str">
        <f t="shared" si="7"/>
        <v/>
      </c>
      <c r="AF24" s="46" t="str">
        <f t="shared" si="7"/>
        <v/>
      </c>
      <c r="AG24" s="45"/>
      <c r="AI24" s="48"/>
    </row>
    <row r="25" spans="2:35" ht="18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I25" s="48"/>
    </row>
    <row r="26" spans="2:35" s="50" customFormat="1" ht="21" customHeight="1" x14ac:dyDescent="0.25">
      <c r="B26" s="146">
        <f>DATE(YEAR(Z17+42),MONTH(Z17+42),1)</f>
        <v>45170</v>
      </c>
      <c r="C26" s="146"/>
      <c r="D26" s="146"/>
      <c r="E26" s="146"/>
      <c r="F26" s="146"/>
      <c r="G26" s="146"/>
      <c r="H26" s="146"/>
      <c r="I26" s="51"/>
      <c r="J26" s="146">
        <f>DATE(YEAR(B26+42),MONTH(B26+42),1)</f>
        <v>45200</v>
      </c>
      <c r="K26" s="146"/>
      <c r="L26" s="146"/>
      <c r="M26" s="146"/>
      <c r="N26" s="146"/>
      <c r="O26" s="146"/>
      <c r="P26" s="146"/>
      <c r="Q26" s="51"/>
      <c r="R26" s="146">
        <f>DATE(YEAR(J26+42),MONTH(J26+42),1)</f>
        <v>45231</v>
      </c>
      <c r="S26" s="146"/>
      <c r="T26" s="146"/>
      <c r="U26" s="146"/>
      <c r="V26" s="146"/>
      <c r="W26" s="146"/>
      <c r="X26" s="146"/>
      <c r="Y26" s="51"/>
      <c r="Z26" s="146">
        <f>DATE(YEAR(R26+42),MONTH(R26+42),1)</f>
        <v>45261</v>
      </c>
      <c r="AA26" s="146"/>
      <c r="AB26" s="146"/>
      <c r="AC26" s="146"/>
      <c r="AD26" s="146"/>
      <c r="AE26" s="146"/>
      <c r="AF26" s="146"/>
      <c r="AG26" s="51"/>
      <c r="AI26" s="48"/>
    </row>
    <row r="27" spans="2:35" s="45" customFormat="1" ht="16" x14ac:dyDescent="0.2">
      <c r="B27" s="49" t="str">
        <f>CHOOSE(1+MOD($R$3+1-2,7),"Z","M","D","W","D","V","Z")</f>
        <v>M</v>
      </c>
      <c r="C27" s="49" t="str">
        <f>CHOOSE(1+MOD($R$3+2-2,7),"Z","M","D","W","D","V","Z")</f>
        <v>D</v>
      </c>
      <c r="D27" s="49" t="str">
        <f>CHOOSE(1+MOD($R$3+3-2,7),"Z","M","D","W","D","V","Z")</f>
        <v>W</v>
      </c>
      <c r="E27" s="49" t="str">
        <f>CHOOSE(1+MOD($R$3+4-2,7),"Z","M","D","W","D","V","Z")</f>
        <v>D</v>
      </c>
      <c r="F27" s="49" t="str">
        <f>CHOOSE(1+MOD($R$3+5-2,7),"Z","M","D","W","D","V","Z")</f>
        <v>V</v>
      </c>
      <c r="G27" s="49" t="str">
        <f>CHOOSE(1+MOD($R$3+6-2,7),"Z","M","D","W","D","V","Z")</f>
        <v>Z</v>
      </c>
      <c r="H27" s="49" t="str">
        <f>CHOOSE(1+MOD($R$3+7-2,7),"Z","M","D","W","D","V","Z")</f>
        <v>Z</v>
      </c>
      <c r="J27" s="49" t="str">
        <f>CHOOSE(1+MOD($R$3+1-2,7),"Z","M","D","W","D","V","Z")</f>
        <v>M</v>
      </c>
      <c r="K27" s="49" t="str">
        <f>CHOOSE(1+MOD($R$3+2-2,7),"Z","M","D","W","D","V","Z")</f>
        <v>D</v>
      </c>
      <c r="L27" s="49" t="str">
        <f>CHOOSE(1+MOD($R$3+3-2,7),"Z","M","D","W","D","V","Z")</f>
        <v>W</v>
      </c>
      <c r="M27" s="49" t="str">
        <f>CHOOSE(1+MOD($R$3+4-2,7),"Z","M","D","W","D","V","Z")</f>
        <v>D</v>
      </c>
      <c r="N27" s="49" t="str">
        <f>CHOOSE(1+MOD($R$3+5-2,7),"Z","M","D","W","D","V","Z")</f>
        <v>V</v>
      </c>
      <c r="O27" s="49" t="str">
        <f>CHOOSE(1+MOD($R$3+6-2,7),"Z","M","D","W","D","V","Z")</f>
        <v>Z</v>
      </c>
      <c r="P27" s="49" t="str">
        <f>CHOOSE(1+MOD($R$3+7-2,7),"Z","M","D","W","D","V","Z")</f>
        <v>Z</v>
      </c>
      <c r="R27" s="49" t="str">
        <f>CHOOSE(1+MOD($R$3+1-2,7),"Z","M","D","W","D","V","Z")</f>
        <v>M</v>
      </c>
      <c r="S27" s="49" t="str">
        <f>CHOOSE(1+MOD($R$3+2-2,7),"Z","M","D","W","D","V","Z")</f>
        <v>D</v>
      </c>
      <c r="T27" s="49" t="str">
        <f>CHOOSE(1+MOD($R$3+3-2,7),"Z","M","D","W","D","V","Z")</f>
        <v>W</v>
      </c>
      <c r="U27" s="49" t="str">
        <f>CHOOSE(1+MOD($R$3+4-2,7),"Z","M","D","W","D","V","Z")</f>
        <v>D</v>
      </c>
      <c r="V27" s="49" t="str">
        <f>CHOOSE(1+MOD($R$3+5-2,7),"Z","M","D","W","D","V","Z")</f>
        <v>V</v>
      </c>
      <c r="W27" s="49" t="str">
        <f>CHOOSE(1+MOD($R$3+6-2,7),"Z","M","D","W","D","V","Z")</f>
        <v>Z</v>
      </c>
      <c r="X27" s="49" t="str">
        <f>CHOOSE(1+MOD($R$3+7-2,7),"Z","M","D","W","D","V","Z")</f>
        <v>Z</v>
      </c>
      <c r="Z27" s="49" t="str">
        <f>CHOOSE(1+MOD($R$3+1-2,7),"Z","M","D","W","D","V","Z")</f>
        <v>M</v>
      </c>
      <c r="AA27" s="49" t="str">
        <f>CHOOSE(1+MOD($R$3+2-2,7),"Z","M","D","W","D","V","Z")</f>
        <v>D</v>
      </c>
      <c r="AB27" s="49" t="str">
        <f>CHOOSE(1+MOD($R$3+3-2,7),"Z","M","D","W","D","V","Z")</f>
        <v>W</v>
      </c>
      <c r="AC27" s="49" t="str">
        <f>CHOOSE(1+MOD($R$3+4-2,7),"Z","M","D","W","D","V","Z")</f>
        <v>D</v>
      </c>
      <c r="AD27" s="49" t="str">
        <f>CHOOSE(1+MOD($R$3+5-2,7),"Z","M","D","W","D","V","Z")</f>
        <v>V</v>
      </c>
      <c r="AE27" s="49" t="str">
        <f>CHOOSE(1+MOD($R$3+6-2,7),"Z","M","D","W","D","V","Z")</f>
        <v>Z</v>
      </c>
      <c r="AF27" s="49" t="str">
        <f>CHOOSE(1+MOD($R$3+7-2,7),"Z","M","D","W","D","V","Z")</f>
        <v>Z</v>
      </c>
      <c r="AI27" s="48"/>
    </row>
    <row r="28" spans="2:35" s="44" customFormat="1" ht="18" customHeight="1" x14ac:dyDescent="0.2">
      <c r="B28" s="46" t="str">
        <f>IF(WEEKDAY(B26,1)=MOD($R$3,7),B26,"")</f>
        <v/>
      </c>
      <c r="C28" s="46" t="str">
        <f>IF(B28="",IF(WEEKDAY(B26,1)=MOD($R$3,7)+1,B26,""),B28+1)</f>
        <v/>
      </c>
      <c r="D28" s="46" t="str">
        <f>IF(C28="",IF(WEEKDAY(B26,1)=MOD($R$3+1,7)+1,B26,""),C28+1)</f>
        <v/>
      </c>
      <c r="E28" s="46" t="str">
        <f>IF(D28="",IF(WEEKDAY(B26,1)=MOD($R$3+2,7)+1,B26,""),D28+1)</f>
        <v/>
      </c>
      <c r="F28" s="46">
        <f>IF(E28="",IF(WEEKDAY(B26,1)=MOD($R$3+3,7)+1,B26,""),E28+1)</f>
        <v>45170</v>
      </c>
      <c r="G28" s="46">
        <f>IF(F28="",IF(WEEKDAY(B26,1)=MOD($R$3+4,7)+1,B26,""),F28+1)</f>
        <v>45171</v>
      </c>
      <c r="H28" s="46">
        <f>IF(G28="",IF(WEEKDAY(B26,1)=MOD($R$3+5,7)+1,B26,""),G28+1)</f>
        <v>45172</v>
      </c>
      <c r="I28" s="45"/>
      <c r="J28" s="46" t="str">
        <f>IF(WEEKDAY(J26,1)=MOD($R$3,7),J26,"")</f>
        <v/>
      </c>
      <c r="K28" s="46" t="str">
        <f>IF(J28="",IF(WEEKDAY(J26,1)=MOD($R$3,7)+1,J26,""),J28+1)</f>
        <v/>
      </c>
      <c r="L28" s="46" t="str">
        <f>IF(K28="",IF(WEEKDAY(J26,1)=MOD($R$3+1,7)+1,J26,""),K28+1)</f>
        <v/>
      </c>
      <c r="M28" s="46" t="str">
        <f>IF(L28="",IF(WEEKDAY(J26,1)=MOD($R$3+2,7)+1,J26,""),L28+1)</f>
        <v/>
      </c>
      <c r="N28" s="46" t="str">
        <f>IF(M28="",IF(WEEKDAY(J26,1)=MOD($R$3+3,7)+1,J26,""),M28+1)</f>
        <v/>
      </c>
      <c r="O28" s="46" t="str">
        <f>IF(N28="",IF(WEEKDAY(J26,1)=MOD($R$3+4,7)+1,J26,""),N28+1)</f>
        <v/>
      </c>
      <c r="P28" s="46">
        <f>IF(O28="",IF(WEEKDAY(J26,1)=MOD($R$3+5,7)+1,J26,""),O28+1)</f>
        <v>45200</v>
      </c>
      <c r="Q28" s="45"/>
      <c r="R28" s="46" t="str">
        <f>IF(WEEKDAY(R26,1)=MOD($R$3,7),R26,"")</f>
        <v/>
      </c>
      <c r="S28" s="46" t="str">
        <f>IF(R28="",IF(WEEKDAY(R26,1)=MOD($R$3,7)+1,R26,""),R28+1)</f>
        <v/>
      </c>
      <c r="T28" s="46">
        <f>IF(S28="",IF(WEEKDAY(R26,1)=MOD($R$3+1,7)+1,R26,""),S28+1)</f>
        <v>45231</v>
      </c>
      <c r="U28" s="46">
        <f>IF(T28="",IF(WEEKDAY(R26,1)=MOD($R$3+2,7)+1,R26,""),T28+1)</f>
        <v>45232</v>
      </c>
      <c r="V28" s="46">
        <f>IF(U28="",IF(WEEKDAY(R26,1)=MOD($R$3+3,7)+1,R26,""),U28+1)</f>
        <v>45233</v>
      </c>
      <c r="W28" s="46">
        <f>IF(V28="",IF(WEEKDAY(R26,1)=MOD($R$3+4,7)+1,R26,""),V28+1)</f>
        <v>45234</v>
      </c>
      <c r="X28" s="46">
        <f>IF(W28="",IF(WEEKDAY(R26,1)=MOD($R$3+5,7)+1,R26,""),W28+1)</f>
        <v>45235</v>
      </c>
      <c r="Y28" s="45"/>
      <c r="Z28" s="46" t="str">
        <f>IF(WEEKDAY(Z26,1)=MOD($R$3,7),Z26,"")</f>
        <v/>
      </c>
      <c r="AA28" s="46" t="str">
        <f>IF(Z28="",IF(WEEKDAY(Z26,1)=MOD($R$3,7)+1,Z26,""),Z28+1)</f>
        <v/>
      </c>
      <c r="AB28" s="46" t="str">
        <f>IF(AA28="",IF(WEEKDAY(Z26,1)=MOD($R$3+1,7)+1,Z26,""),AA28+1)</f>
        <v/>
      </c>
      <c r="AC28" s="46" t="str">
        <f>IF(AB28="",IF(WEEKDAY(Z26,1)=MOD($R$3+2,7)+1,Z26,""),AB28+1)</f>
        <v/>
      </c>
      <c r="AD28" s="46">
        <f>IF(AC28="",IF(WEEKDAY(Z26,1)=MOD($R$3+3,7)+1,Z26,""),AC28+1)</f>
        <v>45261</v>
      </c>
      <c r="AE28" s="46">
        <f>IF(AD28="",IF(WEEKDAY(Z26,1)=MOD($R$3+4,7)+1,Z26,""),AD28+1)</f>
        <v>45262</v>
      </c>
      <c r="AF28" s="46">
        <f>IF(AE28="",IF(WEEKDAY(Z26,1)=MOD($R$3+5,7)+1,Z26,""),AE28+1)</f>
        <v>45263</v>
      </c>
      <c r="AG28" s="45"/>
      <c r="AI28" s="48"/>
    </row>
    <row r="29" spans="2:35" s="44" customFormat="1" ht="18" customHeight="1" x14ac:dyDescent="0.2">
      <c r="B29" s="46">
        <f>IF(H28="","",IF(MONTH(H28+1)&lt;&gt;MONTH(H28),"",H28+1))</f>
        <v>45173</v>
      </c>
      <c r="C29" s="46">
        <f t="shared" ref="C29:H33" si="8">IF(B29="","",IF(MONTH(B29+1)&lt;&gt;MONTH(B29),"",B29+1))</f>
        <v>45174</v>
      </c>
      <c r="D29" s="46">
        <f t="shared" si="8"/>
        <v>45175</v>
      </c>
      <c r="E29" s="46">
        <f t="shared" si="8"/>
        <v>45176</v>
      </c>
      <c r="F29" s="46">
        <f t="shared" si="8"/>
        <v>45177</v>
      </c>
      <c r="G29" s="46">
        <f t="shared" si="8"/>
        <v>45178</v>
      </c>
      <c r="H29" s="46">
        <f t="shared" si="8"/>
        <v>45179</v>
      </c>
      <c r="I29" s="45"/>
      <c r="J29" s="47">
        <f>IF(P28="","",IF(MONTH(P28+1)&lt;&gt;MONTH(P28),"",P28+1))</f>
        <v>45201</v>
      </c>
      <c r="K29" s="46">
        <f t="shared" ref="K29:P33" si="9">IF(J29="","",IF(MONTH(J29+1)&lt;&gt;MONTH(J29),"",J29+1))</f>
        <v>45202</v>
      </c>
      <c r="L29" s="46">
        <f t="shared" si="9"/>
        <v>45203</v>
      </c>
      <c r="M29" s="46">
        <f t="shared" si="9"/>
        <v>45204</v>
      </c>
      <c r="N29" s="46">
        <f t="shared" si="9"/>
        <v>45205</v>
      </c>
      <c r="O29" s="46">
        <f t="shared" si="9"/>
        <v>45206</v>
      </c>
      <c r="P29" s="46">
        <f t="shared" si="9"/>
        <v>45207</v>
      </c>
      <c r="Q29" s="45"/>
      <c r="R29" s="47">
        <f>IF(X28="","",IF(MONTH(X28+1)&lt;&gt;MONTH(X28),"",X28+1))</f>
        <v>45236</v>
      </c>
      <c r="S29" s="46">
        <f t="shared" ref="S29:X33" si="10">IF(R29="","",IF(MONTH(R29+1)&lt;&gt;MONTH(R29),"",R29+1))</f>
        <v>45237</v>
      </c>
      <c r="T29" s="46">
        <f t="shared" si="10"/>
        <v>45238</v>
      </c>
      <c r="U29" s="46">
        <f t="shared" si="10"/>
        <v>45239</v>
      </c>
      <c r="V29" s="46">
        <f t="shared" si="10"/>
        <v>45240</v>
      </c>
      <c r="W29" s="46">
        <f t="shared" si="10"/>
        <v>45241</v>
      </c>
      <c r="X29" s="46">
        <f t="shared" si="10"/>
        <v>45242</v>
      </c>
      <c r="Y29" s="45"/>
      <c r="Z29" s="46">
        <f>IF(AF28="","",IF(MONTH(AF28+1)&lt;&gt;MONTH(AF28),"",AF28+1))</f>
        <v>45264</v>
      </c>
      <c r="AA29" s="46">
        <f t="shared" ref="AA29:AF33" si="11">IF(Z29="","",IF(MONTH(Z29+1)&lt;&gt;MONTH(Z29),"",Z29+1))</f>
        <v>45265</v>
      </c>
      <c r="AB29" s="46">
        <f t="shared" si="11"/>
        <v>45266</v>
      </c>
      <c r="AC29" s="46">
        <f t="shared" si="11"/>
        <v>45267</v>
      </c>
      <c r="AD29" s="46">
        <f t="shared" si="11"/>
        <v>45268</v>
      </c>
      <c r="AE29" s="46">
        <f t="shared" si="11"/>
        <v>45269</v>
      </c>
      <c r="AF29" s="46">
        <f t="shared" si="11"/>
        <v>45270</v>
      </c>
      <c r="AG29" s="45"/>
      <c r="AI29" s="48"/>
    </row>
    <row r="30" spans="2:35" s="44" customFormat="1" ht="18" customHeight="1" x14ac:dyDescent="0.2">
      <c r="B30" s="47">
        <f>IF(H29="","",IF(MONTH(H29+1)&lt;&gt;MONTH(H29),"",H29+1))</f>
        <v>45180</v>
      </c>
      <c r="C30" s="46">
        <f t="shared" si="8"/>
        <v>45181</v>
      </c>
      <c r="D30" s="46">
        <f t="shared" si="8"/>
        <v>45182</v>
      </c>
      <c r="E30" s="46">
        <f t="shared" si="8"/>
        <v>45183</v>
      </c>
      <c r="F30" s="46">
        <f t="shared" si="8"/>
        <v>45184</v>
      </c>
      <c r="G30" s="46">
        <f t="shared" si="8"/>
        <v>45185</v>
      </c>
      <c r="H30" s="46">
        <f t="shared" si="8"/>
        <v>45186</v>
      </c>
      <c r="I30" s="45"/>
      <c r="J30" s="47">
        <f>IF(P29="","",IF(MONTH(P29+1)&lt;&gt;MONTH(P29),"",P29+1))</f>
        <v>45208</v>
      </c>
      <c r="K30" s="46">
        <f t="shared" si="9"/>
        <v>45209</v>
      </c>
      <c r="L30" s="46">
        <f t="shared" si="9"/>
        <v>45210</v>
      </c>
      <c r="M30" s="46">
        <f t="shared" si="9"/>
        <v>45211</v>
      </c>
      <c r="N30" s="46">
        <f t="shared" si="9"/>
        <v>45212</v>
      </c>
      <c r="O30" s="46">
        <f t="shared" si="9"/>
        <v>45213</v>
      </c>
      <c r="P30" s="46">
        <f t="shared" si="9"/>
        <v>45214</v>
      </c>
      <c r="Q30" s="45"/>
      <c r="R30" s="47">
        <f>IF(X29="","",IF(MONTH(X29+1)&lt;&gt;MONTH(X29),"",X29+1))</f>
        <v>45243</v>
      </c>
      <c r="S30" s="46">
        <f t="shared" si="10"/>
        <v>45244</v>
      </c>
      <c r="T30" s="46">
        <f t="shared" si="10"/>
        <v>45245</v>
      </c>
      <c r="U30" s="46">
        <f t="shared" si="10"/>
        <v>45246</v>
      </c>
      <c r="V30" s="46">
        <f t="shared" si="10"/>
        <v>45247</v>
      </c>
      <c r="W30" s="46">
        <f t="shared" si="10"/>
        <v>45248</v>
      </c>
      <c r="X30" s="46">
        <f t="shared" si="10"/>
        <v>45249</v>
      </c>
      <c r="Y30" s="45"/>
      <c r="Z30" s="47">
        <f>IF(AF29="","",IF(MONTH(AF29+1)&lt;&gt;MONTH(AF29),"",AF29+1))</f>
        <v>45271</v>
      </c>
      <c r="AA30" s="46">
        <f t="shared" si="11"/>
        <v>45272</v>
      </c>
      <c r="AB30" s="46">
        <f t="shared" si="11"/>
        <v>45273</v>
      </c>
      <c r="AC30" s="46">
        <f t="shared" si="11"/>
        <v>45274</v>
      </c>
      <c r="AD30" s="46">
        <f t="shared" si="11"/>
        <v>45275</v>
      </c>
      <c r="AE30" s="46">
        <f t="shared" si="11"/>
        <v>45276</v>
      </c>
      <c r="AF30" s="46">
        <f t="shared" si="11"/>
        <v>45277</v>
      </c>
      <c r="AG30" s="45"/>
    </row>
    <row r="31" spans="2:35" s="44" customFormat="1" ht="18" customHeight="1" x14ac:dyDescent="0.2">
      <c r="B31" s="46">
        <f>IF(H30="","",IF(MONTH(H30+1)&lt;&gt;MONTH(H30),"",H30+1))</f>
        <v>45187</v>
      </c>
      <c r="C31" s="46">
        <f t="shared" si="8"/>
        <v>45188</v>
      </c>
      <c r="D31" s="46">
        <f t="shared" si="8"/>
        <v>45189</v>
      </c>
      <c r="E31" s="46">
        <f t="shared" si="8"/>
        <v>45190</v>
      </c>
      <c r="F31" s="46">
        <f t="shared" si="8"/>
        <v>45191</v>
      </c>
      <c r="G31" s="46">
        <f t="shared" si="8"/>
        <v>45192</v>
      </c>
      <c r="H31" s="46">
        <f t="shared" si="8"/>
        <v>45193</v>
      </c>
      <c r="I31" s="45"/>
      <c r="J31" s="47">
        <f>IF(P30="","",IF(MONTH(P30+1)&lt;&gt;MONTH(P30),"",P30+1))</f>
        <v>45215</v>
      </c>
      <c r="K31" s="46">
        <f t="shared" si="9"/>
        <v>45216</v>
      </c>
      <c r="L31" s="46">
        <f t="shared" si="9"/>
        <v>45217</v>
      </c>
      <c r="M31" s="46">
        <f t="shared" si="9"/>
        <v>45218</v>
      </c>
      <c r="N31" s="46">
        <f t="shared" si="9"/>
        <v>45219</v>
      </c>
      <c r="O31" s="46">
        <f t="shared" si="9"/>
        <v>45220</v>
      </c>
      <c r="P31" s="46">
        <f t="shared" si="9"/>
        <v>45221</v>
      </c>
      <c r="Q31" s="45"/>
      <c r="R31" s="46">
        <f>IF(X30="","",IF(MONTH(X30+1)&lt;&gt;MONTH(X30),"",X30+1))</f>
        <v>45250</v>
      </c>
      <c r="S31" s="46">
        <f t="shared" si="10"/>
        <v>45251</v>
      </c>
      <c r="T31" s="46">
        <f t="shared" si="10"/>
        <v>45252</v>
      </c>
      <c r="U31" s="46">
        <f t="shared" si="10"/>
        <v>45253</v>
      </c>
      <c r="V31" s="46">
        <f t="shared" si="10"/>
        <v>45254</v>
      </c>
      <c r="W31" s="46">
        <f t="shared" si="10"/>
        <v>45255</v>
      </c>
      <c r="X31" s="46">
        <f t="shared" si="10"/>
        <v>45256</v>
      </c>
      <c r="Y31" s="45"/>
      <c r="Z31" s="46">
        <f>IF(AF30="","",IF(MONTH(AF30+1)&lt;&gt;MONTH(AF30),"",AF30+1))</f>
        <v>45278</v>
      </c>
      <c r="AA31" s="46">
        <f t="shared" si="11"/>
        <v>45279</v>
      </c>
      <c r="AB31" s="46">
        <f t="shared" si="11"/>
        <v>45280</v>
      </c>
      <c r="AC31" s="46">
        <f t="shared" si="11"/>
        <v>45281</v>
      </c>
      <c r="AD31" s="46">
        <f t="shared" si="11"/>
        <v>45282</v>
      </c>
      <c r="AE31" s="46">
        <f t="shared" si="11"/>
        <v>45283</v>
      </c>
      <c r="AF31" s="46">
        <f t="shared" si="11"/>
        <v>45284</v>
      </c>
      <c r="AG31" s="45"/>
    </row>
    <row r="32" spans="2:35" s="44" customFormat="1" ht="18" customHeight="1" x14ac:dyDescent="0.2">
      <c r="B32" s="47">
        <f>IF(H31="","",IF(MONTH(H31+1)&lt;&gt;MONTH(H31),"",H31+1))</f>
        <v>45194</v>
      </c>
      <c r="C32" s="46">
        <f t="shared" si="8"/>
        <v>45195</v>
      </c>
      <c r="D32" s="46">
        <f t="shared" si="8"/>
        <v>45196</v>
      </c>
      <c r="E32" s="46">
        <f t="shared" si="8"/>
        <v>45197</v>
      </c>
      <c r="F32" s="46">
        <f t="shared" si="8"/>
        <v>45198</v>
      </c>
      <c r="G32" s="46">
        <f t="shared" si="8"/>
        <v>45199</v>
      </c>
      <c r="H32" s="46" t="str">
        <f t="shared" si="8"/>
        <v/>
      </c>
      <c r="I32" s="45"/>
      <c r="J32" s="47">
        <f>IF(P31="","",IF(MONTH(P31+1)&lt;&gt;MONTH(P31),"",P31+1))</f>
        <v>45222</v>
      </c>
      <c r="K32" s="46">
        <f t="shared" si="9"/>
        <v>45223</v>
      </c>
      <c r="L32" s="46">
        <f t="shared" si="9"/>
        <v>45224</v>
      </c>
      <c r="M32" s="46">
        <f t="shared" si="9"/>
        <v>45225</v>
      </c>
      <c r="N32" s="46">
        <f t="shared" si="9"/>
        <v>45226</v>
      </c>
      <c r="O32" s="46">
        <f t="shared" si="9"/>
        <v>45227</v>
      </c>
      <c r="P32" s="46">
        <f t="shared" si="9"/>
        <v>45228</v>
      </c>
      <c r="Q32" s="45"/>
      <c r="R32" s="47">
        <f>IF(X31="","",IF(MONTH(X31+1)&lt;&gt;MONTH(X31),"",X31+1))</f>
        <v>45257</v>
      </c>
      <c r="S32" s="46">
        <f t="shared" si="10"/>
        <v>45258</v>
      </c>
      <c r="T32" s="46">
        <f t="shared" si="10"/>
        <v>45259</v>
      </c>
      <c r="U32" s="46">
        <f t="shared" si="10"/>
        <v>45260</v>
      </c>
      <c r="V32" s="46" t="str">
        <f t="shared" si="10"/>
        <v/>
      </c>
      <c r="W32" s="46" t="str">
        <f t="shared" si="10"/>
        <v/>
      </c>
      <c r="X32" s="46" t="str">
        <f t="shared" si="10"/>
        <v/>
      </c>
      <c r="Y32" s="45"/>
      <c r="Z32" s="46">
        <f>IF(AF31="","",IF(MONTH(AF31+1)&lt;&gt;MONTH(AF31),"",AF31+1))</f>
        <v>45285</v>
      </c>
      <c r="AA32" s="46">
        <f t="shared" si="11"/>
        <v>45286</v>
      </c>
      <c r="AB32" s="46">
        <f t="shared" si="11"/>
        <v>45287</v>
      </c>
      <c r="AC32" s="46">
        <f t="shared" si="11"/>
        <v>45288</v>
      </c>
      <c r="AD32" s="46">
        <f t="shared" si="11"/>
        <v>45289</v>
      </c>
      <c r="AE32" s="46">
        <f t="shared" si="11"/>
        <v>45290</v>
      </c>
      <c r="AF32" s="46">
        <f t="shared" si="11"/>
        <v>45291</v>
      </c>
      <c r="AG32" s="45"/>
    </row>
    <row r="33" spans="2:33" s="44" customFormat="1" ht="18" customHeight="1" x14ac:dyDescent="0.2">
      <c r="B33" s="46" t="str">
        <f>IF(H32="","",IF(MONTH(H32+1)&lt;&gt;MONTH(H32),"",H32+1))</f>
        <v/>
      </c>
      <c r="C33" s="46" t="str">
        <f t="shared" si="8"/>
        <v/>
      </c>
      <c r="D33" s="46" t="str">
        <f t="shared" si="8"/>
        <v/>
      </c>
      <c r="E33" s="46" t="str">
        <f t="shared" si="8"/>
        <v/>
      </c>
      <c r="F33" s="46" t="str">
        <f t="shared" si="8"/>
        <v/>
      </c>
      <c r="G33" s="46" t="str">
        <f t="shared" si="8"/>
        <v/>
      </c>
      <c r="H33" s="46" t="str">
        <f t="shared" si="8"/>
        <v/>
      </c>
      <c r="I33" s="45"/>
      <c r="J33" s="47">
        <f>IF(P32="","",IF(MONTH(P32+1)&lt;&gt;MONTH(P32),"",P32+1))</f>
        <v>45229</v>
      </c>
      <c r="K33" s="46">
        <f t="shared" si="9"/>
        <v>45230</v>
      </c>
      <c r="L33" s="46" t="str">
        <f t="shared" si="9"/>
        <v/>
      </c>
      <c r="M33" s="46" t="str">
        <f t="shared" si="9"/>
        <v/>
      </c>
      <c r="N33" s="46" t="str">
        <f t="shared" si="9"/>
        <v/>
      </c>
      <c r="O33" s="46" t="str">
        <f t="shared" si="9"/>
        <v/>
      </c>
      <c r="P33" s="46" t="str">
        <f t="shared" si="9"/>
        <v/>
      </c>
      <c r="Q33" s="45"/>
      <c r="R33" s="46" t="str">
        <f>IF(X32="","",IF(MONTH(X32+1)&lt;&gt;MONTH(X32),"",X32+1))</f>
        <v/>
      </c>
      <c r="S33" s="46" t="str">
        <f t="shared" si="10"/>
        <v/>
      </c>
      <c r="T33" s="46" t="str">
        <f t="shared" si="10"/>
        <v/>
      </c>
      <c r="U33" s="46" t="str">
        <f t="shared" si="10"/>
        <v/>
      </c>
      <c r="V33" s="46" t="str">
        <f t="shared" si="10"/>
        <v/>
      </c>
      <c r="W33" s="46" t="str">
        <f t="shared" si="10"/>
        <v/>
      </c>
      <c r="X33" s="46" t="str">
        <f t="shared" si="10"/>
        <v/>
      </c>
      <c r="Y33" s="45"/>
      <c r="Z33" s="46" t="str">
        <f>IF(AF32="","",IF(MONTH(AF32+1)&lt;&gt;MONTH(AF32),"",AF32+1))</f>
        <v/>
      </c>
      <c r="AA33" s="46" t="str">
        <f t="shared" si="11"/>
        <v/>
      </c>
      <c r="AB33" s="46" t="str">
        <f t="shared" si="11"/>
        <v/>
      </c>
      <c r="AC33" s="46" t="str">
        <f t="shared" si="11"/>
        <v/>
      </c>
      <c r="AD33" s="46" t="str">
        <f t="shared" si="11"/>
        <v/>
      </c>
      <c r="AE33" s="46" t="str">
        <f t="shared" si="11"/>
        <v/>
      </c>
      <c r="AF33" s="46" t="str">
        <f t="shared" si="11"/>
        <v/>
      </c>
      <c r="AG33" s="45"/>
    </row>
    <row r="34" spans="2:33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x14ac:dyDescent="0.2">
      <c r="I35" s="43"/>
      <c r="Q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2:33" s="43" customFormat="1" ht="15" customHeight="1" x14ac:dyDescent="0.15"/>
    <row r="37" spans="2:33" ht="13.5" customHeight="1" x14ac:dyDescent="0.2">
      <c r="I37" s="43"/>
      <c r="Q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2:33" ht="13.5" customHeight="1" x14ac:dyDescent="0.2">
      <c r="I38" s="43"/>
      <c r="Q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2:33" ht="13.5" customHeight="1" x14ac:dyDescent="0.2">
      <c r="I39" s="43"/>
      <c r="Q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2:33" ht="13.5" customHeight="1" x14ac:dyDescent="0.2">
      <c r="I40" s="43"/>
      <c r="Q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2:33" ht="13.5" customHeight="1" x14ac:dyDescent="0.2">
      <c r="I41" s="43"/>
      <c r="Q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3" ht="13.5" customHeight="1" x14ac:dyDescent="0.2">
      <c r="I42" s="43"/>
      <c r="Q42" s="43"/>
      <c r="Y42" s="43"/>
      <c r="Z42" s="43"/>
      <c r="AA42" s="43"/>
      <c r="AB42" s="43"/>
      <c r="AC42" s="43"/>
      <c r="AD42" s="43"/>
      <c r="AE42" s="43"/>
      <c r="AF42" s="43"/>
      <c r="AG42" s="43"/>
    </row>
  </sheetData>
  <mergeCells count="19">
    <mergeCell ref="B8:H8"/>
    <mergeCell ref="J8:P8"/>
    <mergeCell ref="R8:X8"/>
    <mergeCell ref="Z8:AF8"/>
    <mergeCell ref="AI10:AI15"/>
    <mergeCell ref="B26:H26"/>
    <mergeCell ref="J26:P26"/>
    <mergeCell ref="R26:X26"/>
    <mergeCell ref="Z26:AF26"/>
    <mergeCell ref="B17:H17"/>
    <mergeCell ref="J17:P17"/>
    <mergeCell ref="R17:X17"/>
    <mergeCell ref="Z17:AF17"/>
    <mergeCell ref="A1:AG1"/>
    <mergeCell ref="D3:F3"/>
    <mergeCell ref="J3:L3"/>
    <mergeCell ref="B6:P6"/>
    <mergeCell ref="R6:AF6"/>
    <mergeCell ref="R3:S3"/>
  </mergeCells>
  <conditionalFormatting sqref="B10:H15 J10:P15 R10:X15 Z10:AF15 B19:H24 J19:P24 R19:X24 Z19:AF24 B28:H33 J28:P33 R28:X33 Z28:AF33">
    <cfRule type="expression" dxfId="38" priority="13">
      <formula>OR(WEEKDAY(B10,1)=1,WEEKDAY(B10,1)=7)</formula>
    </cfRule>
  </conditionalFormatting>
  <conditionalFormatting sqref="Z8">
    <cfRule type="expression" dxfId="37" priority="9">
      <formula>$J$3=1</formula>
    </cfRule>
  </conditionalFormatting>
  <conditionalFormatting sqref="B8">
    <cfRule type="expression" dxfId="36" priority="12">
      <formula>$J$3=1</formula>
    </cfRule>
  </conditionalFormatting>
  <conditionalFormatting sqref="J8">
    <cfRule type="expression" dxfId="35" priority="11">
      <formula>$J$3=1</formula>
    </cfRule>
  </conditionalFormatting>
  <conditionalFormatting sqref="R8">
    <cfRule type="expression" dxfId="34" priority="10">
      <formula>$J$3=1</formula>
    </cfRule>
  </conditionalFormatting>
  <conditionalFormatting sqref="B17">
    <cfRule type="expression" dxfId="33" priority="8">
      <formula>$J$3=1</formula>
    </cfRule>
  </conditionalFormatting>
  <conditionalFormatting sqref="J17">
    <cfRule type="expression" dxfId="32" priority="7">
      <formula>$J$3=1</formula>
    </cfRule>
  </conditionalFormatting>
  <conditionalFormatting sqref="R17">
    <cfRule type="expression" dxfId="31" priority="6">
      <formula>$J$3=1</formula>
    </cfRule>
  </conditionalFormatting>
  <conditionalFormatting sqref="Z17">
    <cfRule type="expression" dxfId="30" priority="5">
      <formula>$J$3=1</formula>
    </cfRule>
  </conditionalFormatting>
  <conditionalFormatting sqref="B26">
    <cfRule type="expression" dxfId="29" priority="4">
      <formula>$J$3=1</formula>
    </cfRule>
  </conditionalFormatting>
  <conditionalFormatting sqref="J26">
    <cfRule type="expression" dxfId="28" priority="3">
      <formula>$J$3=1</formula>
    </cfRule>
  </conditionalFormatting>
  <conditionalFormatting sqref="R26">
    <cfRule type="expression" dxfId="27" priority="2">
      <formula>$J$3=1</formula>
    </cfRule>
  </conditionalFormatting>
  <conditionalFormatting sqref="Z26">
    <cfRule type="expression" dxfId="26" priority="1">
      <formula>$J$3=1</formula>
    </cfRule>
  </conditionalFormatting>
  <hyperlinks>
    <hyperlink ref="AI3" r:id="rId1" xr:uid="{FC7AD51E-0E2C-4FEE-B964-938EA0322904}"/>
    <hyperlink ref="AI4" r:id="rId2" xr:uid="{E8009C03-2BC8-433D-8E15-FF1C5B8FA8B8}"/>
  </hyperlinks>
  <printOptions horizontalCentered="1"/>
  <pageMargins left="0.5" right="0.5" top="0.5" bottom="0.5" header="0.25" footer="0.25"/>
  <pageSetup paperSize="9" orientation="landscape" r:id="rId3"/>
  <headerFooter alignWithMargins="0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F7BB-EE31-4BC1-93AD-752760B84B7E}">
  <sheetPr>
    <pageSetUpPr fitToPage="1"/>
  </sheetPr>
  <dimension ref="A1:AJ42"/>
  <sheetViews>
    <sheetView showGridLines="0" topLeftCell="A27" workbookViewId="0">
      <selection activeCell="AH30" sqref="AH30"/>
    </sheetView>
  </sheetViews>
  <sheetFormatPr baseColWidth="10" defaultColWidth="10" defaultRowHeight="14" x14ac:dyDescent="0.2"/>
  <cols>
    <col min="1" max="1" width="3.3984375" style="42" customWidth="1"/>
    <col min="2" max="33" width="4.59765625" style="42" customWidth="1"/>
    <col min="34" max="34" width="7.796875" style="42" customWidth="1"/>
    <col min="35" max="35" width="45" style="42" customWidth="1"/>
    <col min="36" max="16384" width="10" style="42"/>
  </cols>
  <sheetData>
    <row r="1" spans="1:36" ht="41.5" customHeight="1" x14ac:dyDescent="0.2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I1" s="64"/>
    </row>
    <row r="2" spans="1:36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I2" s="63"/>
    </row>
    <row r="3" spans="1:36" ht="16.5" customHeight="1" x14ac:dyDescent="0.2">
      <c r="A3" s="58"/>
      <c r="B3" s="58"/>
      <c r="C3" s="62" t="s">
        <v>81</v>
      </c>
      <c r="D3" s="141">
        <v>2024</v>
      </c>
      <c r="E3" s="142"/>
      <c r="F3" s="143"/>
      <c r="G3" s="60"/>
      <c r="H3" s="60"/>
      <c r="I3" s="62" t="s">
        <v>80</v>
      </c>
      <c r="J3" s="141">
        <v>1</v>
      </c>
      <c r="K3" s="142"/>
      <c r="L3" s="143"/>
      <c r="M3" s="60"/>
      <c r="N3" s="60"/>
      <c r="O3" s="60"/>
      <c r="P3" s="60"/>
      <c r="Q3" s="62" t="s">
        <v>79</v>
      </c>
      <c r="R3" s="141">
        <v>2</v>
      </c>
      <c r="S3" s="143"/>
      <c r="T3" s="61" t="s">
        <v>78</v>
      </c>
      <c r="U3" s="60"/>
      <c r="V3" s="60"/>
      <c r="W3" s="60"/>
      <c r="X3" s="60"/>
      <c r="Y3" s="60"/>
      <c r="Z3" s="60"/>
      <c r="AA3" s="60"/>
      <c r="AB3" s="58"/>
      <c r="AC3" s="58"/>
      <c r="AD3" s="58"/>
      <c r="AE3" s="58"/>
      <c r="AF3" s="59"/>
      <c r="AG3" s="58"/>
      <c r="AI3" s="57" t="s">
        <v>77</v>
      </c>
      <c r="AJ3" s="57"/>
    </row>
    <row r="4" spans="1:3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I4" s="55" t="s">
        <v>76</v>
      </c>
      <c r="AJ4" s="54"/>
    </row>
    <row r="6" spans="1:36" ht="42" customHeight="1" x14ac:dyDescent="0.2">
      <c r="B6" s="144">
        <v>2024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43"/>
      <c r="R6" s="145" t="s">
        <v>75</v>
      </c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43"/>
      <c r="AI6" s="53"/>
    </row>
    <row r="7" spans="1:36" ht="16.5" customHeight="1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6" s="50" customFormat="1" ht="21" customHeight="1" x14ac:dyDescent="0.25">
      <c r="B8" s="146">
        <f>DATE(D3,J3,1)</f>
        <v>45292</v>
      </c>
      <c r="C8" s="146"/>
      <c r="D8" s="146"/>
      <c r="E8" s="146"/>
      <c r="F8" s="146"/>
      <c r="G8" s="146"/>
      <c r="H8" s="146"/>
      <c r="I8" s="51"/>
      <c r="J8" s="146">
        <f>DATE(YEAR(B8+42),MONTH(B8+42),1)</f>
        <v>45323</v>
      </c>
      <c r="K8" s="146"/>
      <c r="L8" s="146"/>
      <c r="M8" s="146"/>
      <c r="N8" s="146"/>
      <c r="O8" s="146"/>
      <c r="P8" s="146"/>
      <c r="Q8" s="51"/>
      <c r="R8" s="146">
        <f>DATE(YEAR(J8+42),MONTH(J8+42),1)</f>
        <v>45352</v>
      </c>
      <c r="S8" s="146"/>
      <c r="T8" s="146"/>
      <c r="U8" s="146"/>
      <c r="V8" s="146"/>
      <c r="W8" s="146"/>
      <c r="X8" s="146"/>
      <c r="Y8" s="51"/>
      <c r="Z8" s="146">
        <f>DATE(YEAR(R8+42),MONTH(R8+42),1)</f>
        <v>45383</v>
      </c>
      <c r="AA8" s="146"/>
      <c r="AB8" s="146"/>
      <c r="AC8" s="146"/>
      <c r="AD8" s="146"/>
      <c r="AE8" s="146"/>
      <c r="AF8" s="146"/>
      <c r="AG8" s="51"/>
      <c r="AI8" s="52"/>
    </row>
    <row r="9" spans="1:36" s="45" customFormat="1" ht="16" x14ac:dyDescent="0.2">
      <c r="B9" s="49" t="str">
        <f>CHOOSE(1+MOD($R$3+1-2,7),"Z","M","D","W","D","V","Z")</f>
        <v>M</v>
      </c>
      <c r="C9" s="49" t="str">
        <f>CHOOSE(1+MOD($R$3+2-2,7),"Z","M","D","W","D","V","Z")</f>
        <v>D</v>
      </c>
      <c r="D9" s="49" t="str">
        <f>CHOOSE(1+MOD($R$3+3-2,7),"Z","M","D","W","D","V","Z")</f>
        <v>W</v>
      </c>
      <c r="E9" s="49" t="str">
        <f>CHOOSE(1+MOD($R$3+4-2,7),"Z","M","D","W","D","V","Z")</f>
        <v>D</v>
      </c>
      <c r="F9" s="49" t="str">
        <f>CHOOSE(1+MOD($R$3+5-2,7),"Z","M","D","W","D","V","Z")</f>
        <v>V</v>
      </c>
      <c r="G9" s="49" t="str">
        <f>CHOOSE(1+MOD($R$3+6-2,7),"Z","M","D","W","D","V","Z")</f>
        <v>Z</v>
      </c>
      <c r="H9" s="49" t="str">
        <f>CHOOSE(1+MOD($R$3+7-2,7),"Z","M","D","W","D","V","Z")</f>
        <v>Z</v>
      </c>
      <c r="J9" s="49" t="str">
        <f>CHOOSE(1+MOD($R$3+1-2,7),"Z","M","D","W","D","V","Z")</f>
        <v>M</v>
      </c>
      <c r="K9" s="49" t="str">
        <f>CHOOSE(1+MOD($R$3+2-2,7),"Z","M","D","W","D","V","Z")</f>
        <v>D</v>
      </c>
      <c r="L9" s="49" t="str">
        <f>CHOOSE(1+MOD($R$3+3-2,7),"Z","M","D","W","D","V","Z")</f>
        <v>W</v>
      </c>
      <c r="M9" s="49" t="str">
        <f>CHOOSE(1+MOD($R$3+4-2,7),"Z","M","D","W","D","V","Z")</f>
        <v>D</v>
      </c>
      <c r="N9" s="49" t="str">
        <f>CHOOSE(1+MOD($R$3+5-2,7),"Z","M","D","W","D","V","Z")</f>
        <v>V</v>
      </c>
      <c r="O9" s="49" t="str">
        <f>CHOOSE(1+MOD($R$3+6-2,7),"Z","M","D","W","D","V","Z")</f>
        <v>Z</v>
      </c>
      <c r="P9" s="49" t="str">
        <f>CHOOSE(1+MOD($R$3+7-2,7),"Z","M","D","W","D","V","Z")</f>
        <v>Z</v>
      </c>
      <c r="R9" s="49" t="str">
        <f>CHOOSE(1+MOD($R$3+1-2,7),"Z","M","D","W","D","V","Z")</f>
        <v>M</v>
      </c>
      <c r="S9" s="49" t="str">
        <f>CHOOSE(1+MOD($R$3+2-2,7),"Z",M10,"D","W","D","V","Z")</f>
        <v>D</v>
      </c>
      <c r="T9" s="49" t="str">
        <f>CHOOSE(1+MOD($R$3+3-2,7),"Z","M","D","W","D","V","Z")</f>
        <v>W</v>
      </c>
      <c r="U9" s="49" t="str">
        <f>CHOOSE(1+MOD($R$3+4-2,7),"Z","M","D","W","D","V","Z")</f>
        <v>D</v>
      </c>
      <c r="V9" s="49" t="str">
        <f>CHOOSE(1+MOD($R$3+5-2,7),"Z","M","D","W","D","V","Z")</f>
        <v>V</v>
      </c>
      <c r="W9" s="49" t="str">
        <f>CHOOSE(1+MOD($R$3+6-2,7),"Z","M","D","W","D","V","Z")</f>
        <v>Z</v>
      </c>
      <c r="X9" s="49" t="str">
        <f>CHOOSE(1+MOD($R$3+7-2,7),"Z","M","D","W","D","V","Z")</f>
        <v>Z</v>
      </c>
      <c r="Z9" s="49" t="str">
        <f>CHOOSE(1+MOD($R$3+1-2,7),"Z","M","D","W","D","V","Z")</f>
        <v>M</v>
      </c>
      <c r="AA9" s="49" t="str">
        <f>CHOOSE(1+MOD($R$3+2-2,7),"Z","M","D","W","D","V","Z")</f>
        <v>D</v>
      </c>
      <c r="AB9" s="49" t="str">
        <f>CHOOSE(1+MOD($R$3+3-2,7),"Z","M","D","W","D","V","Z")</f>
        <v>W</v>
      </c>
      <c r="AC9" s="49" t="str">
        <f>CHOOSE(1+MOD($R$3+4-2,7),"Z","M","D","W","D","V","Z")</f>
        <v>D</v>
      </c>
      <c r="AD9" s="49" t="str">
        <f>CHOOSE(1+MOD($R$3+5-2,7),"Z","M","D","W","D","V","Z")</f>
        <v>V</v>
      </c>
      <c r="AE9" s="49" t="str">
        <f>CHOOSE(1+MOD($R$3+6-2,7),"Z","M","D","W","D","V","Z")</f>
        <v>Z</v>
      </c>
      <c r="AF9" s="49" t="str">
        <f>CHOOSE(1+MOD($R$3+7-2,7),"Z","M","D","W","D","V","Z")</f>
        <v>Z</v>
      </c>
      <c r="AI9" s="52"/>
    </row>
    <row r="10" spans="1:36" s="44" customFormat="1" ht="18" customHeight="1" x14ac:dyDescent="0.2">
      <c r="B10" s="46">
        <f>IF(WEEKDAY(B8,1)=MOD($R$3,7),B8,"")</f>
        <v>45292</v>
      </c>
      <c r="C10" s="46">
        <f>IF(B10="",IF(WEEKDAY(B8,1)=MOD($R$3,7)+1,B8,""),B10+1)</f>
        <v>45293</v>
      </c>
      <c r="D10" s="46">
        <f>IF(C10="",IF(WEEKDAY(B8,1)=MOD($R$3+1,7)+1,B8,""),C10+1)</f>
        <v>45294</v>
      </c>
      <c r="E10" s="46">
        <f>IF(D10="",IF(WEEKDAY(B8,1)=MOD($R$3+2,7)+1,B8,""),D10+1)</f>
        <v>45295</v>
      </c>
      <c r="F10" s="46">
        <f>IF(E10="",IF(WEEKDAY(B8,1)=MOD($R$3+3,7)+1,B8,""),E10+1)</f>
        <v>45296</v>
      </c>
      <c r="G10" s="46">
        <f>IF(F10="",IF(WEEKDAY(B8,1)=MOD($R$3+4,7)+1,B8,""),F10+1)</f>
        <v>45297</v>
      </c>
      <c r="H10" s="46">
        <f>IF(G10="",IF(WEEKDAY(B8,1)=MOD($R$3+5,7)+1,B8,""),G10+1)</f>
        <v>45298</v>
      </c>
      <c r="I10" s="45"/>
      <c r="J10" s="46" t="str">
        <f>IF(WEEKDAY(J8,1)=MOD($R$3,7),J8,"")</f>
        <v/>
      </c>
      <c r="K10" s="46" t="str">
        <f>IF(J10="",IF(WEEKDAY(J8,1)=MOD($R$3,7)+1,J8,""),J10+1)</f>
        <v/>
      </c>
      <c r="L10" s="46" t="str">
        <f>IF(K10="",IF(WEEKDAY(J8,1)=MOD($R$3+1,7)+1,J8,""),K10+1)</f>
        <v/>
      </c>
      <c r="M10" s="46">
        <f>IF(L10="",IF(WEEKDAY(J8,1)=MOD($R$3+2,7)+1,J8,""),L10+1)</f>
        <v>45323</v>
      </c>
      <c r="N10" s="46">
        <f>IF(M10="",IF(WEEKDAY(J8,1)=MOD($R$3+3,7)+1,J8,""),M10+1)</f>
        <v>45324</v>
      </c>
      <c r="O10" s="46">
        <f>IF(N10="",IF(WEEKDAY(J8,1)=MOD($R$3+4,7)+1,J8,""),N10+1)</f>
        <v>45325</v>
      </c>
      <c r="P10" s="46">
        <f>IF(O10="",IF(WEEKDAY(J8,1)=MOD($R$3+5,7)+1,J8,""),O10+1)</f>
        <v>45326</v>
      </c>
      <c r="Q10" s="45"/>
      <c r="R10" s="46" t="str">
        <f>IF(WEEKDAY(R8,1)=MOD($R$3,7),R8,"")</f>
        <v/>
      </c>
      <c r="S10" s="46" t="str">
        <f>IF(R10="",IF(WEEKDAY(R8,1)=MOD($R$3,7)+1,R8,""),R10+1)</f>
        <v/>
      </c>
      <c r="T10" s="46" t="str">
        <f>IF(S10="",IF(WEEKDAY(R8,1)=MOD($R$3+1,7)+1,R8,""),S10+1)</f>
        <v/>
      </c>
      <c r="U10" s="46" t="str">
        <f>IF(T10="",IF(WEEKDAY(R8,1)=MOD($R$3+2,7)+1,R8,""),T10+1)</f>
        <v/>
      </c>
      <c r="V10" s="46">
        <f>IF(U10="",IF(WEEKDAY(R8,1)=MOD($R$3+3,7)+1,R8,""),U10+1)</f>
        <v>45352</v>
      </c>
      <c r="W10" s="46">
        <f>IF(V10="",IF(WEEKDAY(R8,1)=MOD($R$3+4,7)+1,R8,""),V10+1)</f>
        <v>45353</v>
      </c>
      <c r="X10" s="46">
        <f>IF(W10="",IF(WEEKDAY(R8,1)=MOD($R$3+5,7)+1,R8,""),W10+1)</f>
        <v>45354</v>
      </c>
      <c r="Y10" s="45"/>
      <c r="Z10" s="46">
        <f>IF(WEEKDAY(Z8,1)=MOD($R$3,7),Z8,"")</f>
        <v>45383</v>
      </c>
      <c r="AA10" s="46">
        <f>IF(Z10="",IF(WEEKDAY(Z8,1)=MOD($R$3,7)+1,Z8,""),Z10+1)</f>
        <v>45384</v>
      </c>
      <c r="AB10" s="46">
        <f>IF(AA10="",IF(WEEKDAY(Z8,1)=MOD($R$3+1,7)+1,Z8,""),AA10+1)</f>
        <v>45385</v>
      </c>
      <c r="AC10" s="46">
        <f>IF(AB10="",IF(WEEKDAY(Z8,1)=MOD($R$3+2,7)+1,Z8,""),AB10+1)</f>
        <v>45386</v>
      </c>
      <c r="AD10" s="46">
        <f>IF(AC10="",IF(WEEKDAY(Z8,1)=MOD($R$3+3,7)+1,Z8,""),AC10+1)</f>
        <v>45387</v>
      </c>
      <c r="AE10" s="46">
        <f>IF(AD10="",IF(WEEKDAY(Z8,1)=MOD($R$3+4,7)+1,Z8,""),AD10+1)</f>
        <v>45388</v>
      </c>
      <c r="AF10" s="46">
        <f>IF(AE10="",IF(WEEKDAY(Z8,1)=MOD($R$3+5,7)+1,Z8,""),AE10+1)</f>
        <v>45389</v>
      </c>
      <c r="AG10" s="45"/>
      <c r="AI10" s="147" t="s">
        <v>74</v>
      </c>
    </row>
    <row r="11" spans="1:36" s="44" customFormat="1" ht="18" customHeight="1" x14ac:dyDescent="0.2">
      <c r="B11" s="47">
        <f>IF(H10="","",IF(MONTH(H10+1)&lt;&gt;MONTH(H10),"",H10+1))</f>
        <v>45299</v>
      </c>
      <c r="C11" s="46">
        <f t="shared" ref="C11:H15" si="0">IF(B11="","",IF(MONTH(B11+1)&lt;&gt;MONTH(B11),"",B11+1))</f>
        <v>45300</v>
      </c>
      <c r="D11" s="46">
        <f t="shared" si="0"/>
        <v>45301</v>
      </c>
      <c r="E11" s="46">
        <f t="shared" si="0"/>
        <v>45302</v>
      </c>
      <c r="F11" s="46">
        <f t="shared" si="0"/>
        <v>45303</v>
      </c>
      <c r="G11" s="46">
        <f t="shared" si="0"/>
        <v>45304</v>
      </c>
      <c r="H11" s="46">
        <f t="shared" si="0"/>
        <v>45305</v>
      </c>
      <c r="I11" s="45"/>
      <c r="J11" s="46">
        <f>IF(P10="","",IF(MONTH(P10+1)&lt;&gt;MONTH(P10),"",P10+1))</f>
        <v>45327</v>
      </c>
      <c r="K11" s="46">
        <f t="shared" ref="K11:P15" si="1">IF(J11="","",IF(MONTH(J11+1)&lt;&gt;MONTH(J11),"",J11+1))</f>
        <v>45328</v>
      </c>
      <c r="L11" s="46">
        <f t="shared" si="1"/>
        <v>45329</v>
      </c>
      <c r="M11" s="47">
        <f t="shared" si="1"/>
        <v>45330</v>
      </c>
      <c r="N11" s="46">
        <f t="shared" si="1"/>
        <v>45331</v>
      </c>
      <c r="O11" s="46">
        <f t="shared" si="1"/>
        <v>45332</v>
      </c>
      <c r="P11" s="46">
        <f t="shared" si="1"/>
        <v>45333</v>
      </c>
      <c r="Q11" s="45"/>
      <c r="R11" s="47">
        <f>IF(X10="","",IF(MONTH(X10+1)&lt;&gt;MONTH(X10),"",X10+1))</f>
        <v>45355</v>
      </c>
      <c r="S11" s="46">
        <f t="shared" ref="S11:X15" si="2">IF(R11="","",IF(MONTH(R11+1)&lt;&gt;MONTH(R11),"",R11+1))</f>
        <v>45356</v>
      </c>
      <c r="T11" s="46">
        <f t="shared" si="2"/>
        <v>45357</v>
      </c>
      <c r="U11" s="46">
        <f t="shared" si="2"/>
        <v>45358</v>
      </c>
      <c r="V11" s="46">
        <f t="shared" si="2"/>
        <v>45359</v>
      </c>
      <c r="W11" s="46">
        <f t="shared" si="2"/>
        <v>45360</v>
      </c>
      <c r="X11" s="46">
        <f t="shared" si="2"/>
        <v>45361</v>
      </c>
      <c r="Y11" s="45"/>
      <c r="Z11" s="46">
        <f>IF(AF10="","",IF(MONTH(AF10+1)&lt;&gt;MONTH(AF10),"",AF10+1))</f>
        <v>45390</v>
      </c>
      <c r="AA11" s="46">
        <f t="shared" ref="AA11:AF15" si="3">IF(Z11="","",IF(MONTH(Z11+1)&lt;&gt;MONTH(Z11),"",Z11+1))</f>
        <v>45391</v>
      </c>
      <c r="AB11" s="46">
        <f t="shared" si="3"/>
        <v>45392</v>
      </c>
      <c r="AC11" s="47">
        <f t="shared" si="3"/>
        <v>45393</v>
      </c>
      <c r="AD11" s="46">
        <f t="shared" si="3"/>
        <v>45394</v>
      </c>
      <c r="AE11" s="46">
        <f t="shared" si="3"/>
        <v>45395</v>
      </c>
      <c r="AF11" s="46">
        <f t="shared" si="3"/>
        <v>45396</v>
      </c>
      <c r="AG11" s="45"/>
      <c r="AI11" s="147"/>
    </row>
    <row r="12" spans="1:36" s="44" customFormat="1" ht="18" customHeight="1" x14ac:dyDescent="0.2">
      <c r="B12" s="47">
        <f>IF(H11="","",IF(MONTH(H11+1)&lt;&gt;MONTH(H11),"",H11+1))</f>
        <v>45306</v>
      </c>
      <c r="C12" s="46">
        <f t="shared" si="0"/>
        <v>45307</v>
      </c>
      <c r="D12" s="46">
        <f t="shared" si="0"/>
        <v>45308</v>
      </c>
      <c r="E12" s="46">
        <f t="shared" si="0"/>
        <v>45309</v>
      </c>
      <c r="F12" s="46">
        <f t="shared" si="0"/>
        <v>45310</v>
      </c>
      <c r="G12" s="46">
        <f t="shared" si="0"/>
        <v>45311</v>
      </c>
      <c r="H12" s="46">
        <f t="shared" si="0"/>
        <v>45312</v>
      </c>
      <c r="I12" s="45"/>
      <c r="J12" s="47">
        <f>IF(P11="","",IF(MONTH(P11+1)&lt;&gt;MONTH(P11),"",P11+1))</f>
        <v>45334</v>
      </c>
      <c r="K12" s="46">
        <f t="shared" si="1"/>
        <v>45335</v>
      </c>
      <c r="L12" s="46">
        <f t="shared" si="1"/>
        <v>45336</v>
      </c>
      <c r="M12" s="46">
        <f t="shared" si="1"/>
        <v>45337</v>
      </c>
      <c r="N12" s="46">
        <f t="shared" si="1"/>
        <v>45338</v>
      </c>
      <c r="O12" s="46">
        <f t="shared" si="1"/>
        <v>45339</v>
      </c>
      <c r="P12" s="46">
        <f t="shared" si="1"/>
        <v>45340</v>
      </c>
      <c r="Q12" s="45"/>
      <c r="R12" s="46">
        <f>IF(X11="","",IF(MONTH(X11+1)&lt;&gt;MONTH(X11),"",X11+1))</f>
        <v>45362</v>
      </c>
      <c r="S12" s="46">
        <f t="shared" si="2"/>
        <v>45363</v>
      </c>
      <c r="T12" s="46">
        <f t="shared" si="2"/>
        <v>45364</v>
      </c>
      <c r="U12" s="46">
        <f t="shared" si="2"/>
        <v>45365</v>
      </c>
      <c r="V12" s="46">
        <f t="shared" si="2"/>
        <v>45366</v>
      </c>
      <c r="W12" s="46">
        <f t="shared" si="2"/>
        <v>45367</v>
      </c>
      <c r="X12" s="46">
        <f t="shared" si="2"/>
        <v>45368</v>
      </c>
      <c r="Y12" s="45"/>
      <c r="Z12" s="46">
        <f>IF(AF11="","",IF(MONTH(AF11+1)&lt;&gt;MONTH(AF11),"",AF11+1))</f>
        <v>45397</v>
      </c>
      <c r="AA12" s="46">
        <f t="shared" si="3"/>
        <v>45398</v>
      </c>
      <c r="AB12" s="46">
        <f t="shared" si="3"/>
        <v>45399</v>
      </c>
      <c r="AC12" s="46">
        <f t="shared" si="3"/>
        <v>45400</v>
      </c>
      <c r="AD12" s="46">
        <f t="shared" si="3"/>
        <v>45401</v>
      </c>
      <c r="AE12" s="46">
        <f t="shared" si="3"/>
        <v>45402</v>
      </c>
      <c r="AF12" s="46">
        <f t="shared" si="3"/>
        <v>45403</v>
      </c>
      <c r="AG12" s="45"/>
      <c r="AI12" s="147"/>
    </row>
    <row r="13" spans="1:36" s="44" customFormat="1" ht="18" customHeight="1" x14ac:dyDescent="0.2">
      <c r="B13" s="46">
        <f>IF(H12="","",IF(MONTH(H12+1)&lt;&gt;MONTH(H12),"",H12+1))</f>
        <v>45313</v>
      </c>
      <c r="C13" s="46">
        <f t="shared" si="0"/>
        <v>45314</v>
      </c>
      <c r="D13" s="46">
        <f t="shared" si="0"/>
        <v>45315</v>
      </c>
      <c r="E13" s="47">
        <f t="shared" si="0"/>
        <v>45316</v>
      </c>
      <c r="F13" s="46">
        <f t="shared" si="0"/>
        <v>45317</v>
      </c>
      <c r="G13" s="46">
        <f t="shared" si="0"/>
        <v>45318</v>
      </c>
      <c r="H13" s="46">
        <f t="shared" si="0"/>
        <v>45319</v>
      </c>
      <c r="I13" s="45"/>
      <c r="J13" s="46">
        <f>IF(P12="","",IF(MONTH(P12+1)&lt;&gt;MONTH(P12),"",P12+1))</f>
        <v>45341</v>
      </c>
      <c r="K13" s="46">
        <f t="shared" si="1"/>
        <v>45342</v>
      </c>
      <c r="L13" s="46">
        <f t="shared" si="1"/>
        <v>45343</v>
      </c>
      <c r="M13" s="46">
        <f t="shared" si="1"/>
        <v>45344</v>
      </c>
      <c r="N13" s="46">
        <f t="shared" si="1"/>
        <v>45345</v>
      </c>
      <c r="O13" s="46">
        <f t="shared" si="1"/>
        <v>45346</v>
      </c>
      <c r="P13" s="46">
        <f t="shared" si="1"/>
        <v>45347</v>
      </c>
      <c r="Q13" s="45"/>
      <c r="R13" s="46">
        <f>IF(X12="","",IF(MONTH(X12+1)&lt;&gt;MONTH(X12),"",X12+1))</f>
        <v>45369</v>
      </c>
      <c r="S13" s="46">
        <f t="shared" si="2"/>
        <v>45370</v>
      </c>
      <c r="T13" s="46">
        <f t="shared" si="2"/>
        <v>45371</v>
      </c>
      <c r="U13" s="46">
        <f t="shared" si="2"/>
        <v>45372</v>
      </c>
      <c r="V13" s="46">
        <f t="shared" si="2"/>
        <v>45373</v>
      </c>
      <c r="W13" s="46">
        <f t="shared" si="2"/>
        <v>45374</v>
      </c>
      <c r="X13" s="46">
        <f t="shared" si="2"/>
        <v>45375</v>
      </c>
      <c r="Y13" s="45"/>
      <c r="Z13" s="46">
        <f>IF(AF12="","",IF(MONTH(AF12+1)&lt;&gt;MONTH(AF12),"",AF12+1))</f>
        <v>45404</v>
      </c>
      <c r="AA13" s="46">
        <f t="shared" si="3"/>
        <v>45405</v>
      </c>
      <c r="AB13" s="46">
        <f t="shared" si="3"/>
        <v>45406</v>
      </c>
      <c r="AC13" s="46">
        <f t="shared" si="3"/>
        <v>45407</v>
      </c>
      <c r="AD13" s="46">
        <f t="shared" si="3"/>
        <v>45408</v>
      </c>
      <c r="AE13" s="46">
        <f t="shared" si="3"/>
        <v>45409</v>
      </c>
      <c r="AF13" s="46">
        <f t="shared" si="3"/>
        <v>45410</v>
      </c>
      <c r="AG13" s="45"/>
      <c r="AI13" s="147"/>
    </row>
    <row r="14" spans="1:36" s="44" customFormat="1" ht="18" customHeight="1" x14ac:dyDescent="0.2">
      <c r="B14" s="47">
        <f>IF(H13="","",IF(MONTH(H13+1)&lt;&gt;MONTH(H13),"",H13+1))</f>
        <v>45320</v>
      </c>
      <c r="C14" s="46">
        <f t="shared" si="0"/>
        <v>45321</v>
      </c>
      <c r="D14" s="46">
        <f t="shared" si="0"/>
        <v>45322</v>
      </c>
      <c r="E14" s="46" t="str">
        <f t="shared" si="0"/>
        <v/>
      </c>
      <c r="F14" s="47" t="str">
        <f t="shared" si="0"/>
        <v/>
      </c>
      <c r="G14" s="46" t="str">
        <f t="shared" si="0"/>
        <v/>
      </c>
      <c r="H14" s="46" t="str">
        <f t="shared" si="0"/>
        <v/>
      </c>
      <c r="I14" s="45"/>
      <c r="J14" s="46">
        <f>IF(P13="","",IF(MONTH(P13+1)&lt;&gt;MONTH(P13),"",P13+1))</f>
        <v>45348</v>
      </c>
      <c r="K14" s="46">
        <f t="shared" si="1"/>
        <v>45349</v>
      </c>
      <c r="L14" s="46">
        <f t="shared" si="1"/>
        <v>45350</v>
      </c>
      <c r="M14" s="46">
        <f t="shared" si="1"/>
        <v>45351</v>
      </c>
      <c r="N14" s="46" t="str">
        <f t="shared" si="1"/>
        <v/>
      </c>
      <c r="O14" s="46" t="str">
        <f t="shared" si="1"/>
        <v/>
      </c>
      <c r="P14" s="46" t="str">
        <f t="shared" si="1"/>
        <v/>
      </c>
      <c r="Q14" s="45"/>
      <c r="R14" s="46">
        <f>IF(X13="","",IF(MONTH(X13+1)&lt;&gt;MONTH(X13),"",X13+1))</f>
        <v>45376</v>
      </c>
      <c r="S14" s="46">
        <f t="shared" si="2"/>
        <v>45377</v>
      </c>
      <c r="T14" s="46">
        <f t="shared" si="2"/>
        <v>45378</v>
      </c>
      <c r="U14" s="46">
        <f t="shared" si="2"/>
        <v>45379</v>
      </c>
      <c r="V14" s="46">
        <f t="shared" si="2"/>
        <v>45380</v>
      </c>
      <c r="W14" s="46">
        <f t="shared" si="2"/>
        <v>45381</v>
      </c>
      <c r="X14" s="46">
        <f t="shared" si="2"/>
        <v>45382</v>
      </c>
      <c r="Y14" s="45"/>
      <c r="Z14" s="46">
        <f>IF(AF13="","",IF(MONTH(AF13+1)&lt;&gt;MONTH(AF13),"",AF13+1))</f>
        <v>45411</v>
      </c>
      <c r="AA14" s="46">
        <f t="shared" si="3"/>
        <v>45412</v>
      </c>
      <c r="AB14" s="46" t="str">
        <f t="shared" si="3"/>
        <v/>
      </c>
      <c r="AC14" s="46" t="str">
        <f t="shared" si="3"/>
        <v/>
      </c>
      <c r="AD14" s="46" t="str">
        <f t="shared" si="3"/>
        <v/>
      </c>
      <c r="AE14" s="46" t="str">
        <f t="shared" si="3"/>
        <v/>
      </c>
      <c r="AF14" s="46" t="str">
        <f t="shared" si="3"/>
        <v/>
      </c>
      <c r="AG14" s="45"/>
      <c r="AI14" s="147"/>
    </row>
    <row r="15" spans="1:36" s="44" customFormat="1" ht="18" customHeight="1" x14ac:dyDescent="0.2">
      <c r="B15" s="46" t="str">
        <f>IF(H14="","",IF(MONTH(H14+1)&lt;&gt;MONTH(H14),"",H14+1))</f>
        <v/>
      </c>
      <c r="C15" s="46" t="str">
        <f t="shared" si="0"/>
        <v/>
      </c>
      <c r="D15" s="46" t="str">
        <f t="shared" si="0"/>
        <v/>
      </c>
      <c r="E15" s="46" t="str">
        <f t="shared" si="0"/>
        <v/>
      </c>
      <c r="F15" s="46" t="str">
        <f t="shared" si="0"/>
        <v/>
      </c>
      <c r="G15" s="46" t="str">
        <f t="shared" si="0"/>
        <v/>
      </c>
      <c r="H15" s="46" t="str">
        <f t="shared" si="0"/>
        <v/>
      </c>
      <c r="I15" s="45"/>
      <c r="J15" s="46" t="str">
        <f>IF(P14="","",IF(MONTH(P14+1)&lt;&gt;MONTH(P14),"",P14+1))</f>
        <v/>
      </c>
      <c r="K15" s="46" t="str">
        <f t="shared" si="1"/>
        <v/>
      </c>
      <c r="L15" s="46" t="str">
        <f t="shared" si="1"/>
        <v/>
      </c>
      <c r="M15" s="46" t="str">
        <f t="shared" si="1"/>
        <v/>
      </c>
      <c r="N15" s="46" t="str">
        <f t="shared" si="1"/>
        <v/>
      </c>
      <c r="O15" s="46" t="str">
        <f t="shared" si="1"/>
        <v/>
      </c>
      <c r="P15" s="46" t="str">
        <f t="shared" si="1"/>
        <v/>
      </c>
      <c r="Q15" s="45"/>
      <c r="R15" s="46" t="str">
        <f>IF(X14="","",IF(MONTH(X14+1)&lt;&gt;MONTH(X14),"",X14+1))</f>
        <v/>
      </c>
      <c r="S15" s="46" t="str">
        <f t="shared" si="2"/>
        <v/>
      </c>
      <c r="T15" s="46" t="str">
        <f t="shared" si="2"/>
        <v/>
      </c>
      <c r="U15" s="46" t="str">
        <f t="shared" si="2"/>
        <v/>
      </c>
      <c r="V15" s="46" t="str">
        <f t="shared" si="2"/>
        <v/>
      </c>
      <c r="W15" s="46" t="str">
        <f t="shared" si="2"/>
        <v/>
      </c>
      <c r="X15" s="46" t="str">
        <f t="shared" si="2"/>
        <v/>
      </c>
      <c r="Y15" s="45"/>
      <c r="Z15" s="46" t="str">
        <f>IF(AF14="","",IF(MONTH(AF14+1)&lt;&gt;MONTH(AF14),"",AF14+1))</f>
        <v/>
      </c>
      <c r="AA15" s="46" t="str">
        <f t="shared" si="3"/>
        <v/>
      </c>
      <c r="AB15" s="46" t="str">
        <f t="shared" si="3"/>
        <v/>
      </c>
      <c r="AC15" s="46" t="str">
        <f t="shared" si="3"/>
        <v/>
      </c>
      <c r="AD15" s="46" t="str">
        <f t="shared" si="3"/>
        <v/>
      </c>
      <c r="AE15" s="46" t="str">
        <f t="shared" si="3"/>
        <v/>
      </c>
      <c r="AF15" s="46" t="str">
        <f t="shared" si="3"/>
        <v/>
      </c>
      <c r="AG15" s="45"/>
      <c r="AI15" s="147"/>
    </row>
    <row r="16" spans="1:36" ht="18" customHeigh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I16" s="48"/>
    </row>
    <row r="17" spans="2:35" s="50" customFormat="1" ht="21" customHeight="1" x14ac:dyDescent="0.25">
      <c r="B17" s="146">
        <f>DATE(YEAR(Z8+42),MONTH(Z8+42),1)</f>
        <v>45413</v>
      </c>
      <c r="C17" s="146"/>
      <c r="D17" s="146"/>
      <c r="E17" s="146"/>
      <c r="F17" s="146"/>
      <c r="G17" s="146"/>
      <c r="H17" s="146"/>
      <c r="I17" s="51"/>
      <c r="J17" s="146">
        <f>DATE(YEAR(B17+42),MONTH(B17+42),1)</f>
        <v>45444</v>
      </c>
      <c r="K17" s="146"/>
      <c r="L17" s="146"/>
      <c r="M17" s="146"/>
      <c r="N17" s="146"/>
      <c r="O17" s="146"/>
      <c r="P17" s="146"/>
      <c r="Q17" s="51"/>
      <c r="R17" s="146">
        <f>DATE(YEAR(J17+42),MONTH(J17+42),1)</f>
        <v>45474</v>
      </c>
      <c r="S17" s="146"/>
      <c r="T17" s="146"/>
      <c r="U17" s="146"/>
      <c r="V17" s="146"/>
      <c r="W17" s="146"/>
      <c r="X17" s="146"/>
      <c r="Y17" s="51"/>
      <c r="Z17" s="146">
        <f>DATE(YEAR(R17+42),MONTH(R17+42),1)</f>
        <v>45505</v>
      </c>
      <c r="AA17" s="146"/>
      <c r="AB17" s="146"/>
      <c r="AC17" s="146"/>
      <c r="AD17" s="146"/>
      <c r="AE17" s="146"/>
      <c r="AF17" s="146"/>
      <c r="AG17" s="51"/>
      <c r="AI17" s="48"/>
    </row>
    <row r="18" spans="2:35" s="45" customFormat="1" ht="16" x14ac:dyDescent="0.2">
      <c r="B18" s="49" t="str">
        <f>CHOOSE(1+MOD($R$3+1-2,7),"Z","M","D","W","D","V","Z")</f>
        <v>M</v>
      </c>
      <c r="C18" s="49" t="str">
        <f>CHOOSE(1+MOD($R$3+2-2,7),"Z","M","D","W","D","V","Z")</f>
        <v>D</v>
      </c>
      <c r="D18" s="49" t="str">
        <f>CHOOSE(1+MOD($R$3+3-2,7),"Z","M","D","W","D","V","Z")</f>
        <v>W</v>
      </c>
      <c r="E18" s="49" t="str">
        <f>CHOOSE(1+MOD($R$3+4-2,7),"Z","M","D","W","D","V","Z")</f>
        <v>D</v>
      </c>
      <c r="F18" s="49" t="str">
        <f>CHOOSE(1+MOD($R$3+5-2,7),"Z","M","D","W","D","V","Z")</f>
        <v>V</v>
      </c>
      <c r="G18" s="49" t="str">
        <f>CHOOSE(1+MOD($R$3+6-2,7),"Z","M","D","W","D","V","Z")</f>
        <v>Z</v>
      </c>
      <c r="H18" s="49" t="str">
        <f>CHOOSE(1+MOD($R$3+7-2,7),"Z","M","D","W","D","V","Z")</f>
        <v>Z</v>
      </c>
      <c r="J18" s="49" t="str">
        <f>CHOOSE(1+MOD($R$3+1-2,7),"Z","M","D","W","D","V","Z")</f>
        <v>M</v>
      </c>
      <c r="K18" s="49" t="str">
        <f>CHOOSE(1+MOD($R$3+2-2,7),"Z","M","D","W","D","V","Z")</f>
        <v>D</v>
      </c>
      <c r="L18" s="49" t="str">
        <f>CHOOSE(1+MOD($R$3+3-2,7),"Z","M","D","W","D","V","Z")</f>
        <v>W</v>
      </c>
      <c r="M18" s="49" t="str">
        <f>CHOOSE(1+MOD($R$3+4-2,7),"Z","M","D","W","D","V","Z")</f>
        <v>D</v>
      </c>
      <c r="N18" s="49" t="str">
        <f>CHOOSE(1+MOD($R$3+5-2,7),"Z","M","D","W","D","V","Z")</f>
        <v>V</v>
      </c>
      <c r="O18" s="49" t="str">
        <f>CHOOSE(1+MOD($R$3+6-2,7),"Z","M","D","W","D","V","Z")</f>
        <v>Z</v>
      </c>
      <c r="P18" s="49" t="str">
        <f>CHOOSE(1+MOD($R$3+7-2,7),"Z","M","D","W","D","V","Z")</f>
        <v>Z</v>
      </c>
      <c r="R18" s="49" t="str">
        <f>CHOOSE(1+MOD($R$3+1-2,7),"Z","M","D","W","D","V","Z")</f>
        <v>M</v>
      </c>
      <c r="S18" s="49" t="str">
        <f>CHOOSE(1+MOD($R$3+2-2,7),"Z","M","D","W","D","V","Z")</f>
        <v>D</v>
      </c>
      <c r="T18" s="49" t="str">
        <f>CHOOSE(1+MOD($R$3+3-2,7),"Z","M","D","W","D","V","Z")</f>
        <v>W</v>
      </c>
      <c r="U18" s="49" t="str">
        <f>CHOOSE(1+MOD($R$3+4-2,7),"Z","M","D","W","D","V","Z")</f>
        <v>D</v>
      </c>
      <c r="V18" s="49" t="str">
        <f>CHOOSE(1+MOD($R$3+5-2,7),"Z","M","D","W","D","V","Z")</f>
        <v>V</v>
      </c>
      <c r="W18" s="49" t="str">
        <f>CHOOSE(1+MOD($R$3+6-2,7),"Z","M","D","W","D","V","Z")</f>
        <v>Z</v>
      </c>
      <c r="X18" s="49" t="str">
        <f>CHOOSE(1+MOD($R$3+7-2,7),"Z","M","D","W","D","V","Z")</f>
        <v>Z</v>
      </c>
      <c r="Z18" s="49" t="str">
        <f>CHOOSE(1+MOD($R$3+1-2,7),"Z","M","D","W","D","V","Z")</f>
        <v>M</v>
      </c>
      <c r="AA18" s="49" t="str">
        <f>CHOOSE(1+MOD($R$3+2-2,7),"Z","M","D","W","D","V","Z")</f>
        <v>D</v>
      </c>
      <c r="AB18" s="49" t="str">
        <f>CHOOSE(1+MOD($R$3+3-2,7),"Z","M","D","W","D","V","Z")</f>
        <v>W</v>
      </c>
      <c r="AC18" s="49" t="str">
        <f>CHOOSE(1+MOD($R$3+4-2,7),"Z","M","D","W","D","V","Z")</f>
        <v>D</v>
      </c>
      <c r="AD18" s="49" t="str">
        <f>CHOOSE(1+MOD($R$3+5-2,7),"Z","M","D","W","D","V","Z")</f>
        <v>V</v>
      </c>
      <c r="AE18" s="49" t="str">
        <f>CHOOSE(1+MOD($R$3+6-2,7),"Z","M","D","W","D","V","Z")</f>
        <v>Z</v>
      </c>
      <c r="AF18" s="49" t="str">
        <f>CHOOSE(1+MOD($R$3+7-2,7),"Z","M","D","W","D","V","Z")</f>
        <v>Z</v>
      </c>
      <c r="AI18" s="48"/>
    </row>
    <row r="19" spans="2:35" s="44" customFormat="1" ht="18" customHeight="1" x14ac:dyDescent="0.2">
      <c r="B19" s="46" t="str">
        <f>IF(WEEKDAY(B17,1)=MOD($R$3,7),B17,"")</f>
        <v/>
      </c>
      <c r="C19" s="46" t="str">
        <f>IF(B19="",IF(WEEKDAY(B17,1)=MOD($R$3,7)+1,B17,""),B19+1)</f>
        <v/>
      </c>
      <c r="D19" s="46">
        <f>IF(C19="",IF(WEEKDAY(B17,1)=MOD($R$3+1,7)+1,B17,""),C19+1)</f>
        <v>45413</v>
      </c>
      <c r="E19" s="46">
        <f>IF(D19="",IF(WEEKDAY(B17,1)=MOD($R$3+2,7)+1,B17,""),D19+1)</f>
        <v>45414</v>
      </c>
      <c r="F19" s="46">
        <f>IF(E19="",IF(WEEKDAY(B17,1)=MOD($R$3+3,7)+1,B17,""),E19+1)</f>
        <v>45415</v>
      </c>
      <c r="G19" s="46">
        <f>IF(F19="",IF(WEEKDAY(B17,1)=MOD($R$3+4,7)+1,B17,""),F19+1)</f>
        <v>45416</v>
      </c>
      <c r="H19" s="46">
        <f>IF(G19="",IF(WEEKDAY(B17,1)=MOD($R$3+5,7)+1,B17,""),G19+1)</f>
        <v>45417</v>
      </c>
      <c r="I19" s="45"/>
      <c r="J19" s="46" t="str">
        <f>IF(WEEKDAY(J17,1)=MOD($R$3,7),J17,"")</f>
        <v/>
      </c>
      <c r="K19" s="46" t="str">
        <f>IF(J19="",IF(WEEKDAY(J17,1)=MOD($R$3,7)+1,J17,""),J19+1)</f>
        <v/>
      </c>
      <c r="L19" s="46" t="str">
        <f>IF(K19="",IF(WEEKDAY(J17,1)=MOD($R$3+1,7)+1,J17,""),K19+1)</f>
        <v/>
      </c>
      <c r="M19" s="46" t="str">
        <f>IF(L19="",IF(WEEKDAY(J17,1)=MOD($R$3+2,7)+1,J17,""),L19+1)</f>
        <v/>
      </c>
      <c r="N19" s="46" t="str">
        <f>IF(M19="",IF(WEEKDAY(J17,1)=MOD($R$3+3,7)+1,J17,""),M19+1)</f>
        <v/>
      </c>
      <c r="O19" s="46">
        <f>IF(N19="",IF(WEEKDAY(J17,1)=MOD($R$3+4,7)+1,J17,""),N19+1)</f>
        <v>45444</v>
      </c>
      <c r="P19" s="46">
        <f>IF(O19="",IF(WEEKDAY(J17,1)=MOD($R$3+5,7)+1,J17,""),O19+1)</f>
        <v>45445</v>
      </c>
      <c r="Q19" s="45"/>
      <c r="R19" s="46">
        <f>IF(WEEKDAY(R17,1)=MOD($R$3,7),R17,"")</f>
        <v>45474</v>
      </c>
      <c r="S19" s="46">
        <f>IF(R19="",IF(WEEKDAY(R17,1)=MOD($R$3,7)+1,R17,""),R19+1)</f>
        <v>45475</v>
      </c>
      <c r="T19" s="46">
        <f>IF(S19="",IF(WEEKDAY(R17,1)=MOD($R$3+1,7)+1,R17,""),S19+1)</f>
        <v>45476</v>
      </c>
      <c r="U19" s="46">
        <f>IF(T19="",IF(WEEKDAY(R17,1)=MOD($R$3+2,7)+1,R17,""),T19+1)</f>
        <v>45477</v>
      </c>
      <c r="V19" s="46">
        <f>IF(U19="",IF(WEEKDAY(R17,1)=MOD($R$3+3,7)+1,R17,""),U19+1)</f>
        <v>45478</v>
      </c>
      <c r="W19" s="46">
        <f>IF(V19="",IF(WEEKDAY(R17,1)=MOD($R$3+4,7)+1,R17,""),V19+1)</f>
        <v>45479</v>
      </c>
      <c r="X19" s="46">
        <f>IF(W19="",IF(WEEKDAY(R17,1)=MOD($R$3+5,7)+1,R17,""),W19+1)</f>
        <v>45480</v>
      </c>
      <c r="Y19" s="45"/>
      <c r="Z19" s="46" t="str">
        <f>IF(WEEKDAY(Z17,1)=MOD($R$3,7),Z17,"")</f>
        <v/>
      </c>
      <c r="AA19" s="46" t="str">
        <f>IF(Z19="",IF(WEEKDAY(Z17,1)=MOD($R$3,7)+1,Z17,""),Z19+1)</f>
        <v/>
      </c>
      <c r="AB19" s="46" t="str">
        <f>IF(AA19="",IF(WEEKDAY(Z17,1)=MOD($R$3+1,7)+1,Z17,""),AA19+1)</f>
        <v/>
      </c>
      <c r="AC19" s="46">
        <f>IF(AB19="",IF(WEEKDAY(Z17,1)=MOD($R$3+2,7)+1,Z17,""),AB19+1)</f>
        <v>45505</v>
      </c>
      <c r="AD19" s="46">
        <f>IF(AC19="",IF(WEEKDAY(Z17,1)=MOD($R$3+3,7)+1,Z17,""),AC19+1)</f>
        <v>45506</v>
      </c>
      <c r="AE19" s="46">
        <f>IF(AD19="",IF(WEEKDAY(Z17,1)=MOD($R$3+4,7)+1,Z17,""),AD19+1)</f>
        <v>45507</v>
      </c>
      <c r="AF19" s="46">
        <f>IF(AE19="",IF(WEEKDAY(Z17,1)=MOD($R$3+5,7)+1,Z17,""),AE19+1)</f>
        <v>45508</v>
      </c>
      <c r="AG19" s="45"/>
      <c r="AI19" s="48"/>
    </row>
    <row r="20" spans="2:35" s="44" customFormat="1" ht="18" customHeight="1" x14ac:dyDescent="0.2">
      <c r="B20" s="46">
        <f>IF(H19="","",IF(MONTH(H19+1)&lt;&gt;MONTH(H19),"",H19+1))</f>
        <v>45418</v>
      </c>
      <c r="C20" s="46">
        <f t="shared" ref="C20:H24" si="4">IF(B20="","",IF(MONTH(B20+1)&lt;&gt;MONTH(B20),"",B20+1))</f>
        <v>45419</v>
      </c>
      <c r="D20" s="46">
        <f t="shared" si="4"/>
        <v>45420</v>
      </c>
      <c r="E20" s="46">
        <f t="shared" si="4"/>
        <v>45421</v>
      </c>
      <c r="F20" s="46">
        <f t="shared" si="4"/>
        <v>45422</v>
      </c>
      <c r="G20" s="46">
        <f t="shared" si="4"/>
        <v>45423</v>
      </c>
      <c r="H20" s="46">
        <f t="shared" si="4"/>
        <v>45424</v>
      </c>
      <c r="I20" s="45"/>
      <c r="J20" s="46">
        <f>IF(P19="","",IF(MONTH(P19+1)&lt;&gt;MONTH(P19),"",P19+1))</f>
        <v>45446</v>
      </c>
      <c r="K20" s="46">
        <f t="shared" ref="K20:P24" si="5">IF(J20="","",IF(MONTH(J20+1)&lt;&gt;MONTH(J20),"",J20+1))</f>
        <v>45447</v>
      </c>
      <c r="L20" s="46">
        <f t="shared" si="5"/>
        <v>45448</v>
      </c>
      <c r="M20" s="46">
        <f t="shared" si="5"/>
        <v>45449</v>
      </c>
      <c r="N20" s="46">
        <f t="shared" si="5"/>
        <v>45450</v>
      </c>
      <c r="O20" s="46">
        <f t="shared" si="5"/>
        <v>45451</v>
      </c>
      <c r="P20" s="46">
        <f t="shared" si="5"/>
        <v>45452</v>
      </c>
      <c r="Q20" s="45"/>
      <c r="R20" s="46">
        <f>IF(X19="","",IF(MONTH(X19+1)&lt;&gt;MONTH(X19),"",X19+1))</f>
        <v>45481</v>
      </c>
      <c r="S20" s="46">
        <f t="shared" ref="S20:X24" si="6">IF(R20="","",IF(MONTH(R20+1)&lt;&gt;MONTH(R20),"",R20+1))</f>
        <v>45482</v>
      </c>
      <c r="T20" s="46">
        <f t="shared" si="6"/>
        <v>45483</v>
      </c>
      <c r="U20" s="46">
        <f t="shared" si="6"/>
        <v>45484</v>
      </c>
      <c r="V20" s="46">
        <f t="shared" si="6"/>
        <v>45485</v>
      </c>
      <c r="W20" s="46">
        <f t="shared" si="6"/>
        <v>45486</v>
      </c>
      <c r="X20" s="46">
        <f t="shared" si="6"/>
        <v>45487</v>
      </c>
      <c r="Y20" s="45"/>
      <c r="Z20" s="46">
        <f>IF(AF19="","",IF(MONTH(AF19+1)&lt;&gt;MONTH(AF19),"",AF19+1))</f>
        <v>45509</v>
      </c>
      <c r="AA20" s="46">
        <f t="shared" ref="AA20:AF24" si="7">IF(Z20="","",IF(MONTH(Z20+1)&lt;&gt;MONTH(Z20),"",Z20+1))</f>
        <v>45510</v>
      </c>
      <c r="AB20" s="46">
        <f t="shared" si="7"/>
        <v>45511</v>
      </c>
      <c r="AC20" s="46">
        <f t="shared" si="7"/>
        <v>45512</v>
      </c>
      <c r="AD20" s="46">
        <f t="shared" si="7"/>
        <v>45513</v>
      </c>
      <c r="AE20" s="46">
        <f t="shared" si="7"/>
        <v>45514</v>
      </c>
      <c r="AF20" s="46">
        <f t="shared" si="7"/>
        <v>45515</v>
      </c>
      <c r="AG20" s="45"/>
      <c r="AI20" s="48"/>
    </row>
    <row r="21" spans="2:35" s="44" customFormat="1" ht="18" customHeight="1" x14ac:dyDescent="0.2">
      <c r="B21" s="46">
        <f>IF(H20="","",IF(MONTH(H20+1)&lt;&gt;MONTH(H20),"",H20+1))</f>
        <v>45425</v>
      </c>
      <c r="C21" s="46">
        <f t="shared" si="4"/>
        <v>45426</v>
      </c>
      <c r="D21" s="46">
        <f t="shared" si="4"/>
        <v>45427</v>
      </c>
      <c r="E21" s="46">
        <f t="shared" si="4"/>
        <v>45428</v>
      </c>
      <c r="F21" s="46">
        <f t="shared" si="4"/>
        <v>45429</v>
      </c>
      <c r="G21" s="46">
        <f t="shared" si="4"/>
        <v>45430</v>
      </c>
      <c r="H21" s="46">
        <f t="shared" si="4"/>
        <v>45431</v>
      </c>
      <c r="I21" s="45"/>
      <c r="J21" s="46">
        <f>IF(P20="","",IF(MONTH(P20+1)&lt;&gt;MONTH(P20),"",P20+1))</f>
        <v>45453</v>
      </c>
      <c r="K21" s="46">
        <f t="shared" si="5"/>
        <v>45454</v>
      </c>
      <c r="L21" s="46">
        <f t="shared" si="5"/>
        <v>45455</v>
      </c>
      <c r="M21" s="46">
        <f t="shared" si="5"/>
        <v>45456</v>
      </c>
      <c r="N21" s="46">
        <f t="shared" si="5"/>
        <v>45457</v>
      </c>
      <c r="O21" s="46">
        <f t="shared" si="5"/>
        <v>45458</v>
      </c>
      <c r="P21" s="46">
        <f t="shared" si="5"/>
        <v>45459</v>
      </c>
      <c r="Q21" s="45"/>
      <c r="R21" s="46">
        <f>IF(X20="","",IF(MONTH(X20+1)&lt;&gt;MONTH(X20),"",X20+1))</f>
        <v>45488</v>
      </c>
      <c r="S21" s="46">
        <f t="shared" si="6"/>
        <v>45489</v>
      </c>
      <c r="T21" s="46">
        <f t="shared" si="6"/>
        <v>45490</v>
      </c>
      <c r="U21" s="46">
        <f t="shared" si="6"/>
        <v>45491</v>
      </c>
      <c r="V21" s="46">
        <f t="shared" si="6"/>
        <v>45492</v>
      </c>
      <c r="W21" s="46">
        <f t="shared" si="6"/>
        <v>45493</v>
      </c>
      <c r="X21" s="46">
        <f t="shared" si="6"/>
        <v>45494</v>
      </c>
      <c r="Y21" s="45"/>
      <c r="Z21" s="46">
        <f>IF(AF20="","",IF(MONTH(AF20+1)&lt;&gt;MONTH(AF20),"",AF20+1))</f>
        <v>45516</v>
      </c>
      <c r="AA21" s="46">
        <f t="shared" si="7"/>
        <v>45517</v>
      </c>
      <c r="AB21" s="46">
        <f t="shared" si="7"/>
        <v>45518</v>
      </c>
      <c r="AC21" s="46">
        <f t="shared" si="7"/>
        <v>45519</v>
      </c>
      <c r="AD21" s="46">
        <f t="shared" si="7"/>
        <v>45520</v>
      </c>
      <c r="AE21" s="46">
        <f t="shared" si="7"/>
        <v>45521</v>
      </c>
      <c r="AF21" s="46">
        <f t="shared" si="7"/>
        <v>45522</v>
      </c>
      <c r="AG21" s="45"/>
      <c r="AI21" s="48"/>
    </row>
    <row r="22" spans="2:35" s="44" customFormat="1" ht="18" customHeight="1" x14ac:dyDescent="0.2">
      <c r="B22" s="46">
        <f>IF(H21="","",IF(MONTH(H21+1)&lt;&gt;MONTH(H21),"",H21+1))</f>
        <v>45432</v>
      </c>
      <c r="C22" s="46">
        <f t="shared" si="4"/>
        <v>45433</v>
      </c>
      <c r="D22" s="46">
        <f t="shared" si="4"/>
        <v>45434</v>
      </c>
      <c r="E22" s="46">
        <f t="shared" si="4"/>
        <v>45435</v>
      </c>
      <c r="F22" s="46">
        <f t="shared" si="4"/>
        <v>45436</v>
      </c>
      <c r="G22" s="46">
        <f t="shared" si="4"/>
        <v>45437</v>
      </c>
      <c r="H22" s="46">
        <f t="shared" si="4"/>
        <v>45438</v>
      </c>
      <c r="I22" s="45"/>
      <c r="J22" s="46">
        <f>IF(P21="","",IF(MONTH(P21+1)&lt;&gt;MONTH(P21),"",P21+1))</f>
        <v>45460</v>
      </c>
      <c r="K22" s="46">
        <f t="shared" si="5"/>
        <v>45461</v>
      </c>
      <c r="L22" s="46">
        <f t="shared" si="5"/>
        <v>45462</v>
      </c>
      <c r="M22" s="46">
        <f t="shared" si="5"/>
        <v>45463</v>
      </c>
      <c r="N22" s="46">
        <f t="shared" si="5"/>
        <v>45464</v>
      </c>
      <c r="O22" s="46">
        <f t="shared" si="5"/>
        <v>45465</v>
      </c>
      <c r="P22" s="46">
        <f t="shared" si="5"/>
        <v>45466</v>
      </c>
      <c r="Q22" s="45"/>
      <c r="R22" s="46">
        <f>IF(X21="","",IF(MONTH(X21+1)&lt;&gt;MONTH(X21),"",X21+1))</f>
        <v>45495</v>
      </c>
      <c r="S22" s="46">
        <f t="shared" si="6"/>
        <v>45496</v>
      </c>
      <c r="T22" s="46">
        <f t="shared" si="6"/>
        <v>45497</v>
      </c>
      <c r="U22" s="46">
        <f t="shared" si="6"/>
        <v>45498</v>
      </c>
      <c r="V22" s="46">
        <f t="shared" si="6"/>
        <v>45499</v>
      </c>
      <c r="W22" s="46">
        <f t="shared" si="6"/>
        <v>45500</v>
      </c>
      <c r="X22" s="46">
        <f t="shared" si="6"/>
        <v>45501</v>
      </c>
      <c r="Y22" s="45"/>
      <c r="Z22" s="46">
        <f>IF(AF21="","",IF(MONTH(AF21+1)&lt;&gt;MONTH(AF21),"",AF21+1))</f>
        <v>45523</v>
      </c>
      <c r="AA22" s="46">
        <f t="shared" si="7"/>
        <v>45524</v>
      </c>
      <c r="AB22" s="46">
        <f t="shared" si="7"/>
        <v>45525</v>
      </c>
      <c r="AC22" s="46">
        <f t="shared" si="7"/>
        <v>45526</v>
      </c>
      <c r="AD22" s="46">
        <f t="shared" si="7"/>
        <v>45527</v>
      </c>
      <c r="AE22" s="46">
        <f t="shared" si="7"/>
        <v>45528</v>
      </c>
      <c r="AF22" s="46">
        <f t="shared" si="7"/>
        <v>45529</v>
      </c>
      <c r="AG22" s="45"/>
      <c r="AI22" s="48"/>
    </row>
    <row r="23" spans="2:35" s="44" customFormat="1" ht="18" customHeight="1" x14ac:dyDescent="0.2">
      <c r="B23" s="46">
        <f>IF(H22="","",IF(MONTH(H22+1)&lt;&gt;MONTH(H22),"",H22+1))</f>
        <v>45439</v>
      </c>
      <c r="C23" s="46">
        <f t="shared" si="4"/>
        <v>45440</v>
      </c>
      <c r="D23" s="46">
        <f t="shared" si="4"/>
        <v>45441</v>
      </c>
      <c r="E23" s="46">
        <f t="shared" si="4"/>
        <v>45442</v>
      </c>
      <c r="F23" s="46">
        <f t="shared" si="4"/>
        <v>45443</v>
      </c>
      <c r="G23" s="46" t="str">
        <f t="shared" si="4"/>
        <v/>
      </c>
      <c r="H23" s="46" t="str">
        <f t="shared" si="4"/>
        <v/>
      </c>
      <c r="I23" s="45"/>
      <c r="J23" s="46">
        <f>IF(P22="","",IF(MONTH(P22+1)&lt;&gt;MONTH(P22),"",P22+1))</f>
        <v>45467</v>
      </c>
      <c r="K23" s="46">
        <f t="shared" si="5"/>
        <v>45468</v>
      </c>
      <c r="L23" s="46">
        <f t="shared" si="5"/>
        <v>45469</v>
      </c>
      <c r="M23" s="46">
        <f t="shared" si="5"/>
        <v>45470</v>
      </c>
      <c r="N23" s="46">
        <f t="shared" si="5"/>
        <v>45471</v>
      </c>
      <c r="O23" s="46">
        <f t="shared" si="5"/>
        <v>45472</v>
      </c>
      <c r="P23" s="46">
        <f t="shared" si="5"/>
        <v>45473</v>
      </c>
      <c r="Q23" s="45"/>
      <c r="R23" s="46">
        <f>IF(X22="","",IF(MONTH(X22+1)&lt;&gt;MONTH(X22),"",X22+1))</f>
        <v>45502</v>
      </c>
      <c r="S23" s="46">
        <f t="shared" si="6"/>
        <v>45503</v>
      </c>
      <c r="T23" s="46">
        <f t="shared" si="6"/>
        <v>45504</v>
      </c>
      <c r="U23" s="46" t="str">
        <f t="shared" si="6"/>
        <v/>
      </c>
      <c r="V23" s="46" t="str">
        <f t="shared" si="6"/>
        <v/>
      </c>
      <c r="W23" s="46" t="str">
        <f t="shared" si="6"/>
        <v/>
      </c>
      <c r="X23" s="46" t="str">
        <f t="shared" si="6"/>
        <v/>
      </c>
      <c r="Y23" s="45"/>
      <c r="Z23" s="46">
        <f>IF(AF22="","",IF(MONTH(AF22+1)&lt;&gt;MONTH(AF22),"",AF22+1))</f>
        <v>45530</v>
      </c>
      <c r="AA23" s="46">
        <f t="shared" si="7"/>
        <v>45531</v>
      </c>
      <c r="AB23" s="46">
        <f t="shared" si="7"/>
        <v>45532</v>
      </c>
      <c r="AC23" s="46">
        <f t="shared" si="7"/>
        <v>45533</v>
      </c>
      <c r="AD23" s="46">
        <f t="shared" si="7"/>
        <v>45534</v>
      </c>
      <c r="AE23" s="46">
        <f t="shared" si="7"/>
        <v>45535</v>
      </c>
      <c r="AF23" s="46" t="str">
        <f t="shared" si="7"/>
        <v/>
      </c>
      <c r="AG23" s="45"/>
      <c r="AI23" s="48"/>
    </row>
    <row r="24" spans="2:35" s="44" customFormat="1" ht="18" customHeight="1" x14ac:dyDescent="0.2">
      <c r="B24" s="46" t="str">
        <f>IF(H23="","",IF(MONTH(H23+1)&lt;&gt;MONTH(H23),"",H23+1))</f>
        <v/>
      </c>
      <c r="C24" s="46" t="str">
        <f t="shared" si="4"/>
        <v/>
      </c>
      <c r="D24" s="46" t="str">
        <f t="shared" si="4"/>
        <v/>
      </c>
      <c r="E24" s="46" t="str">
        <f t="shared" si="4"/>
        <v/>
      </c>
      <c r="F24" s="46" t="str">
        <f t="shared" si="4"/>
        <v/>
      </c>
      <c r="G24" s="46" t="str">
        <f t="shared" si="4"/>
        <v/>
      </c>
      <c r="H24" s="46" t="str">
        <f t="shared" si="4"/>
        <v/>
      </c>
      <c r="I24" s="45"/>
      <c r="J24" s="46" t="str">
        <f>IF(P23="","",IF(MONTH(P23+1)&lt;&gt;MONTH(P23),"",P23+1))</f>
        <v/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46" t="str">
        <f t="shared" si="5"/>
        <v/>
      </c>
      <c r="O24" s="46" t="str">
        <f t="shared" si="5"/>
        <v/>
      </c>
      <c r="P24" s="46" t="str">
        <f t="shared" si="5"/>
        <v/>
      </c>
      <c r="Q24" s="45"/>
      <c r="R24" s="46" t="str">
        <f>IF(X23="","",IF(MONTH(X23+1)&lt;&gt;MONTH(X23),"",X23+1))</f>
        <v/>
      </c>
      <c r="S24" s="46" t="str">
        <f t="shared" si="6"/>
        <v/>
      </c>
      <c r="T24" s="46" t="str">
        <f t="shared" si="6"/>
        <v/>
      </c>
      <c r="U24" s="46" t="str">
        <f t="shared" si="6"/>
        <v/>
      </c>
      <c r="V24" s="46" t="str">
        <f t="shared" si="6"/>
        <v/>
      </c>
      <c r="W24" s="46" t="str">
        <f t="shared" si="6"/>
        <v/>
      </c>
      <c r="X24" s="46" t="str">
        <f t="shared" si="6"/>
        <v/>
      </c>
      <c r="Y24" s="45"/>
      <c r="Z24" s="46" t="str">
        <f>IF(AF23="","",IF(MONTH(AF23+1)&lt;&gt;MONTH(AF23),"",AF23+1))</f>
        <v/>
      </c>
      <c r="AA24" s="46" t="str">
        <f t="shared" si="7"/>
        <v/>
      </c>
      <c r="AB24" s="46" t="str">
        <f t="shared" si="7"/>
        <v/>
      </c>
      <c r="AC24" s="46" t="str">
        <f t="shared" si="7"/>
        <v/>
      </c>
      <c r="AD24" s="46" t="str">
        <f t="shared" si="7"/>
        <v/>
      </c>
      <c r="AE24" s="46" t="str">
        <f t="shared" si="7"/>
        <v/>
      </c>
      <c r="AF24" s="46" t="str">
        <f t="shared" si="7"/>
        <v/>
      </c>
      <c r="AG24" s="45"/>
      <c r="AI24" s="48"/>
    </row>
    <row r="25" spans="2:35" ht="18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I25" s="48"/>
    </row>
    <row r="26" spans="2:35" s="50" customFormat="1" ht="21" customHeight="1" x14ac:dyDescent="0.25">
      <c r="B26" s="146">
        <f>DATE(YEAR(Z17+42),MONTH(Z17+42),1)</f>
        <v>45536</v>
      </c>
      <c r="C26" s="146"/>
      <c r="D26" s="146"/>
      <c r="E26" s="146"/>
      <c r="F26" s="146"/>
      <c r="G26" s="146"/>
      <c r="H26" s="146"/>
      <c r="I26" s="51"/>
      <c r="J26" s="146">
        <f>DATE(YEAR(B26+42),MONTH(B26+42),1)</f>
        <v>45566</v>
      </c>
      <c r="K26" s="146"/>
      <c r="L26" s="146"/>
      <c r="M26" s="146"/>
      <c r="N26" s="146"/>
      <c r="O26" s="146"/>
      <c r="P26" s="146"/>
      <c r="Q26" s="51"/>
      <c r="R26" s="146">
        <f>DATE(YEAR(J26+42),MONTH(J26+42),1)</f>
        <v>45597</v>
      </c>
      <c r="S26" s="146"/>
      <c r="T26" s="146"/>
      <c r="U26" s="146"/>
      <c r="V26" s="146"/>
      <c r="W26" s="146"/>
      <c r="X26" s="146"/>
      <c r="Y26" s="51"/>
      <c r="Z26" s="146">
        <f>DATE(YEAR(R26+42),MONTH(R26+42),1)</f>
        <v>45627</v>
      </c>
      <c r="AA26" s="146"/>
      <c r="AB26" s="146"/>
      <c r="AC26" s="146"/>
      <c r="AD26" s="146"/>
      <c r="AE26" s="146"/>
      <c r="AF26" s="146"/>
      <c r="AG26" s="51"/>
      <c r="AI26" s="48"/>
    </row>
    <row r="27" spans="2:35" s="45" customFormat="1" ht="16" x14ac:dyDescent="0.2">
      <c r="B27" s="49" t="str">
        <f>CHOOSE(1+MOD($R$3+1-2,7),"Z","M","D","W","D","V","Z")</f>
        <v>M</v>
      </c>
      <c r="C27" s="49" t="str">
        <f>CHOOSE(1+MOD($R$3+2-2,7),"Z","M","D","W","D","V","Z")</f>
        <v>D</v>
      </c>
      <c r="D27" s="49" t="str">
        <f>CHOOSE(1+MOD($R$3+3-2,7),"Z","M","D","W","D","V","Z")</f>
        <v>W</v>
      </c>
      <c r="E27" s="49" t="str">
        <f>CHOOSE(1+MOD($R$3+4-2,7),"Z","M","D","W","D","V","Z")</f>
        <v>D</v>
      </c>
      <c r="F27" s="49" t="str">
        <f>CHOOSE(1+MOD($R$3+5-2,7),"Z","M","D","W","D","V","Z")</f>
        <v>V</v>
      </c>
      <c r="G27" s="49" t="str">
        <f>CHOOSE(1+MOD($R$3+6-2,7),"Z","M","D","W","D","V","Z")</f>
        <v>Z</v>
      </c>
      <c r="H27" s="49" t="str">
        <f>CHOOSE(1+MOD($R$3+7-2,7),"Z","M","D","W","D","V","Z")</f>
        <v>Z</v>
      </c>
      <c r="J27" s="49" t="str">
        <f>CHOOSE(1+MOD($R$3+1-2,7),"Z","M","D","W","D","V","Z")</f>
        <v>M</v>
      </c>
      <c r="K27" s="49" t="str">
        <f>CHOOSE(1+MOD($R$3+2-2,7),"Z","M","D","W","D","V","Z")</f>
        <v>D</v>
      </c>
      <c r="L27" s="49" t="str">
        <f>CHOOSE(1+MOD($R$3+3-2,7),"Z","M","D","W","D","V","Z")</f>
        <v>W</v>
      </c>
      <c r="M27" s="49" t="str">
        <f>CHOOSE(1+MOD($R$3+4-2,7),"Z","M","D","W","D","V","Z")</f>
        <v>D</v>
      </c>
      <c r="N27" s="49" t="str">
        <f>CHOOSE(1+MOD($R$3+5-2,7),"Z","M","D","W","D","V","Z")</f>
        <v>V</v>
      </c>
      <c r="O27" s="49" t="str">
        <f>CHOOSE(1+MOD($R$3+6-2,7),"Z","M","D","W","D","V","Z")</f>
        <v>Z</v>
      </c>
      <c r="P27" s="49" t="str">
        <f>CHOOSE(1+MOD($R$3+7-2,7),"Z","M","D","W","D","V","Z")</f>
        <v>Z</v>
      </c>
      <c r="R27" s="49" t="str">
        <f>CHOOSE(1+MOD($R$3+1-2,7),"Z","M","D","W","D","V","Z")</f>
        <v>M</v>
      </c>
      <c r="S27" s="49" t="str">
        <f>CHOOSE(1+MOD($R$3+2-2,7),"Z","M","D","W","D","V","Z")</f>
        <v>D</v>
      </c>
      <c r="T27" s="49" t="str">
        <f>CHOOSE(1+MOD($R$3+3-2,7),"Z","M","D","W","D","V","Z")</f>
        <v>W</v>
      </c>
      <c r="U27" s="49" t="str">
        <f>CHOOSE(1+MOD($R$3+4-2,7),"Z","M","D","W","D","V","Z")</f>
        <v>D</v>
      </c>
      <c r="V27" s="49" t="str">
        <f>CHOOSE(1+MOD($R$3+5-2,7),"Z","M","D","W","D","V","Z")</f>
        <v>V</v>
      </c>
      <c r="W27" s="49" t="str">
        <f>CHOOSE(1+MOD($R$3+6-2,7),"Z","M","D","W","D","V","Z")</f>
        <v>Z</v>
      </c>
      <c r="X27" s="49" t="str">
        <f>CHOOSE(1+MOD($R$3+7-2,7),"Z","M","D","W","D","V","Z")</f>
        <v>Z</v>
      </c>
      <c r="Z27" s="49" t="str">
        <f>CHOOSE(1+MOD($R$3+1-2,7),"Z","M","D","W","D","V","Z")</f>
        <v>M</v>
      </c>
      <c r="AA27" s="49" t="str">
        <f>CHOOSE(1+MOD($R$3+2-2,7),"Z","M","D","W","D","V","Z")</f>
        <v>D</v>
      </c>
      <c r="AB27" s="49" t="str">
        <f>CHOOSE(1+MOD($R$3+3-2,7),"Z","M","D","W","D","V","Z")</f>
        <v>W</v>
      </c>
      <c r="AC27" s="49" t="str">
        <f>CHOOSE(1+MOD($R$3+4-2,7),"Z","M","D","W","D","V","Z")</f>
        <v>D</v>
      </c>
      <c r="AD27" s="49" t="str">
        <f>CHOOSE(1+MOD($R$3+5-2,7),"Z","M","D","W","D","V","Z")</f>
        <v>V</v>
      </c>
      <c r="AE27" s="49" t="str">
        <f>CHOOSE(1+MOD($R$3+6-2,7),"Z","M","D","W","D","V","Z")</f>
        <v>Z</v>
      </c>
      <c r="AF27" s="49" t="str">
        <f>CHOOSE(1+MOD($R$3+7-2,7),"Z","M","D","W","D","V","Z")</f>
        <v>Z</v>
      </c>
      <c r="AI27" s="48"/>
    </row>
    <row r="28" spans="2:35" s="44" customFormat="1" ht="18" customHeight="1" x14ac:dyDescent="0.2">
      <c r="B28" s="46" t="str">
        <f>IF(WEEKDAY(B26,1)=MOD($R$3,7),B26,"")</f>
        <v/>
      </c>
      <c r="C28" s="46" t="str">
        <f>IF(B28="",IF(WEEKDAY(B26,1)=MOD($R$3,7)+1,B26,""),B28+1)</f>
        <v/>
      </c>
      <c r="D28" s="46" t="str">
        <f>IF(C28="",IF(WEEKDAY(B26,1)=MOD($R$3+1,7)+1,B26,""),C28+1)</f>
        <v/>
      </c>
      <c r="E28" s="46" t="str">
        <f>IF(D28="",IF(WEEKDAY(B26,1)=MOD($R$3+2,7)+1,B26,""),D28+1)</f>
        <v/>
      </c>
      <c r="F28" s="46" t="str">
        <f>IF(E28="",IF(WEEKDAY(B26,1)=MOD($R$3+3,7)+1,B26,""),E28+1)</f>
        <v/>
      </c>
      <c r="G28" s="46" t="str">
        <f>IF(F28="",IF(WEEKDAY(B26,1)=MOD($R$3+4,7)+1,B26,""),F28+1)</f>
        <v/>
      </c>
      <c r="H28" s="46">
        <f>IF(G28="",IF(WEEKDAY(B26,1)=MOD($R$3+5,7)+1,B26,""),G28+1)</f>
        <v>45536</v>
      </c>
      <c r="I28" s="45"/>
      <c r="J28" s="46" t="str">
        <f>IF(WEEKDAY(J26,1)=MOD($R$3,7),J26,"")</f>
        <v/>
      </c>
      <c r="K28" s="46">
        <f>IF(J28="",IF(WEEKDAY(J26,1)=MOD($R$3,7)+1,J26,""),J28+1)</f>
        <v>45566</v>
      </c>
      <c r="L28" s="46">
        <f>IF(K28="",IF(WEEKDAY(J26,1)=MOD($R$3+1,7)+1,J26,""),K28+1)</f>
        <v>45567</v>
      </c>
      <c r="M28" s="46">
        <f>IF(L28="",IF(WEEKDAY(J26,1)=MOD($R$3+2,7)+1,J26,""),L28+1)</f>
        <v>45568</v>
      </c>
      <c r="N28" s="46">
        <f>IF(M28="",IF(WEEKDAY(J26,1)=MOD($R$3+3,7)+1,J26,""),M28+1)</f>
        <v>45569</v>
      </c>
      <c r="O28" s="46">
        <f>IF(N28="",IF(WEEKDAY(J26,1)=MOD($R$3+4,7)+1,J26,""),N28+1)</f>
        <v>45570</v>
      </c>
      <c r="P28" s="46">
        <f>IF(O28="",IF(WEEKDAY(J26,1)=MOD($R$3+5,7)+1,J26,""),O28+1)</f>
        <v>45571</v>
      </c>
      <c r="Q28" s="45"/>
      <c r="R28" s="46" t="str">
        <f>IF(WEEKDAY(R26,1)=MOD($R$3,7),R26,"")</f>
        <v/>
      </c>
      <c r="S28" s="46" t="str">
        <f>IF(R28="",IF(WEEKDAY(R26,1)=MOD($R$3,7)+1,R26,""),R28+1)</f>
        <v/>
      </c>
      <c r="T28" s="46" t="str">
        <f>IF(S28="",IF(WEEKDAY(R26,1)=MOD($R$3+1,7)+1,R26,""),S28+1)</f>
        <v/>
      </c>
      <c r="U28" s="46" t="str">
        <f>IF(T28="",IF(WEEKDAY(R26,1)=MOD($R$3+2,7)+1,R26,""),T28+1)</f>
        <v/>
      </c>
      <c r="V28" s="47">
        <f>IF(U28="",IF(WEEKDAY(R26,1)=MOD($R$3+3,7)+1,R26,""),U28+1)</f>
        <v>45597</v>
      </c>
      <c r="W28" s="46">
        <f>IF(V28="",IF(WEEKDAY(R26,1)=MOD($R$3+4,7)+1,R26,""),V28+1)</f>
        <v>45598</v>
      </c>
      <c r="X28" s="46">
        <f>IF(W28="",IF(WEEKDAY(R26,1)=MOD($R$3+5,7)+1,R26,""),W28+1)</f>
        <v>45599</v>
      </c>
      <c r="Y28" s="45"/>
      <c r="Z28" s="46" t="str">
        <f>IF(WEEKDAY(Z26,1)=MOD($R$3,7),Z26,"")</f>
        <v/>
      </c>
      <c r="AA28" s="46" t="str">
        <f>IF(Z28="",IF(WEEKDAY(Z26,1)=MOD($R$3,7)+1,Z26,""),Z28+1)</f>
        <v/>
      </c>
      <c r="AB28" s="46" t="str">
        <f>IF(AA28="",IF(WEEKDAY(Z26,1)=MOD($R$3+1,7)+1,Z26,""),AA28+1)</f>
        <v/>
      </c>
      <c r="AC28" s="46" t="str">
        <f>IF(AB28="",IF(WEEKDAY(Z26,1)=MOD($R$3+2,7)+1,Z26,""),AB28+1)</f>
        <v/>
      </c>
      <c r="AD28" s="46" t="str">
        <f>IF(AC28="",IF(WEEKDAY(Z26,1)=MOD($R$3+3,7)+1,Z26,""),AC28+1)</f>
        <v/>
      </c>
      <c r="AE28" s="46" t="str">
        <f>IF(AD28="",IF(WEEKDAY(Z26,1)=MOD($R$3+4,7)+1,Z26,""),AD28+1)</f>
        <v/>
      </c>
      <c r="AF28" s="46">
        <f>IF(AE28="",IF(WEEKDAY(Z26,1)=MOD($R$3+5,7)+1,Z26,""),AE28+1)</f>
        <v>45627</v>
      </c>
      <c r="AG28" s="45"/>
      <c r="AI28" s="48"/>
    </row>
    <row r="29" spans="2:35" s="44" customFormat="1" ht="18" customHeight="1" x14ac:dyDescent="0.2">
      <c r="B29" s="46">
        <f>IF(H28="","",IF(MONTH(H28+1)&lt;&gt;MONTH(H28),"",H28+1))</f>
        <v>45537</v>
      </c>
      <c r="C29" s="46">
        <f t="shared" ref="C29:H33" si="8">IF(B29="","",IF(MONTH(B29+1)&lt;&gt;MONTH(B29),"",B29+1))</f>
        <v>45538</v>
      </c>
      <c r="D29" s="46">
        <f t="shared" si="8"/>
        <v>45539</v>
      </c>
      <c r="E29" s="46">
        <f t="shared" si="8"/>
        <v>45540</v>
      </c>
      <c r="F29" s="46">
        <f t="shared" si="8"/>
        <v>45541</v>
      </c>
      <c r="G29" s="46">
        <f t="shared" si="8"/>
        <v>45542</v>
      </c>
      <c r="H29" s="46">
        <f t="shared" si="8"/>
        <v>45543</v>
      </c>
      <c r="I29" s="45"/>
      <c r="J29" s="47">
        <f>IF(P28="","",IF(MONTH(P28+1)&lt;&gt;MONTH(P28),"",P28+1))</f>
        <v>45572</v>
      </c>
      <c r="K29" s="46">
        <f t="shared" ref="K29:P33" si="9">IF(J29="","",IF(MONTH(J29+1)&lt;&gt;MONTH(J29),"",J29+1))</f>
        <v>45573</v>
      </c>
      <c r="L29" s="46">
        <f t="shared" si="9"/>
        <v>45574</v>
      </c>
      <c r="M29" s="46">
        <f t="shared" si="9"/>
        <v>45575</v>
      </c>
      <c r="N29" s="46">
        <f t="shared" si="9"/>
        <v>45576</v>
      </c>
      <c r="O29" s="46">
        <f t="shared" si="9"/>
        <v>45577</v>
      </c>
      <c r="P29" s="46">
        <f t="shared" si="9"/>
        <v>45578</v>
      </c>
      <c r="Q29" s="45"/>
      <c r="R29" s="47">
        <f>IF(X28="","",IF(MONTH(X28+1)&lt;&gt;MONTH(X28),"",X28+1))</f>
        <v>45600</v>
      </c>
      <c r="S29" s="46">
        <f t="shared" ref="S29:X33" si="10">IF(R29="","",IF(MONTH(R29+1)&lt;&gt;MONTH(R29),"",R29+1))</f>
        <v>45601</v>
      </c>
      <c r="T29" s="46">
        <f t="shared" si="10"/>
        <v>45602</v>
      </c>
      <c r="U29" s="46">
        <f t="shared" si="10"/>
        <v>45603</v>
      </c>
      <c r="V29" s="46">
        <f t="shared" si="10"/>
        <v>45604</v>
      </c>
      <c r="W29" s="46">
        <f t="shared" si="10"/>
        <v>45605</v>
      </c>
      <c r="X29" s="46">
        <f t="shared" si="10"/>
        <v>45606</v>
      </c>
      <c r="Y29" s="45"/>
      <c r="Z29" s="46">
        <f>IF(AF28="","",IF(MONTH(AF28+1)&lt;&gt;MONTH(AF28),"",AF28+1))</f>
        <v>45628</v>
      </c>
      <c r="AA29" s="46">
        <f t="shared" ref="AA29:AF33" si="11">IF(Z29="","",IF(MONTH(Z29+1)&lt;&gt;MONTH(Z29),"",Z29+1))</f>
        <v>45629</v>
      </c>
      <c r="AB29" s="46">
        <f t="shared" si="11"/>
        <v>45630</v>
      </c>
      <c r="AC29" s="46">
        <f t="shared" si="11"/>
        <v>45631</v>
      </c>
      <c r="AD29" s="46">
        <f t="shared" si="11"/>
        <v>45632</v>
      </c>
      <c r="AE29" s="46">
        <f t="shared" si="11"/>
        <v>45633</v>
      </c>
      <c r="AF29" s="46">
        <f t="shared" si="11"/>
        <v>45634</v>
      </c>
      <c r="AG29" s="45"/>
      <c r="AI29" s="48"/>
    </row>
    <row r="30" spans="2:35" s="44" customFormat="1" ht="18" customHeight="1" x14ac:dyDescent="0.2">
      <c r="B30" s="47">
        <f>IF(H29="","",IF(MONTH(H29+1)&lt;&gt;MONTH(H29),"",H29+1))</f>
        <v>45544</v>
      </c>
      <c r="C30" s="46">
        <f t="shared" si="8"/>
        <v>45545</v>
      </c>
      <c r="D30" s="46">
        <f t="shared" si="8"/>
        <v>45546</v>
      </c>
      <c r="E30" s="46">
        <f t="shared" si="8"/>
        <v>45547</v>
      </c>
      <c r="F30" s="46">
        <f t="shared" si="8"/>
        <v>45548</v>
      </c>
      <c r="G30" s="46">
        <f t="shared" si="8"/>
        <v>45549</v>
      </c>
      <c r="H30" s="46">
        <f t="shared" si="8"/>
        <v>45550</v>
      </c>
      <c r="I30" s="45"/>
      <c r="J30" s="46">
        <f>IF(P29="","",IF(MONTH(P29+1)&lt;&gt;MONTH(P29),"",P29+1))</f>
        <v>45579</v>
      </c>
      <c r="K30" s="46">
        <f t="shared" si="9"/>
        <v>45580</v>
      </c>
      <c r="L30" s="46">
        <f t="shared" si="9"/>
        <v>45581</v>
      </c>
      <c r="M30" s="46">
        <f t="shared" si="9"/>
        <v>45582</v>
      </c>
      <c r="N30" s="47">
        <f t="shared" si="9"/>
        <v>45583</v>
      </c>
      <c r="O30" s="46">
        <f t="shared" si="9"/>
        <v>45584</v>
      </c>
      <c r="P30" s="46">
        <f t="shared" si="9"/>
        <v>45585</v>
      </c>
      <c r="Q30" s="45"/>
      <c r="R30" s="46">
        <f>IF(X29="","",IF(MONTH(X29+1)&lt;&gt;MONTH(X29),"",X29+1))</f>
        <v>45607</v>
      </c>
      <c r="S30" s="46">
        <f t="shared" si="10"/>
        <v>45608</v>
      </c>
      <c r="T30" s="46">
        <f t="shared" si="10"/>
        <v>45609</v>
      </c>
      <c r="U30" s="46">
        <f t="shared" si="10"/>
        <v>45610</v>
      </c>
      <c r="V30" s="46">
        <f t="shared" si="10"/>
        <v>45611</v>
      </c>
      <c r="W30" s="46">
        <f t="shared" si="10"/>
        <v>45612</v>
      </c>
      <c r="X30" s="46">
        <f t="shared" si="10"/>
        <v>45613</v>
      </c>
      <c r="Y30" s="45"/>
      <c r="Z30" s="46">
        <f>IF(AF29="","",IF(MONTH(AF29+1)&lt;&gt;MONTH(AF29),"",AF29+1))</f>
        <v>45635</v>
      </c>
      <c r="AA30" s="46">
        <f t="shared" si="11"/>
        <v>45636</v>
      </c>
      <c r="AB30" s="46">
        <f t="shared" si="11"/>
        <v>45637</v>
      </c>
      <c r="AC30" s="46">
        <f t="shared" si="11"/>
        <v>45638</v>
      </c>
      <c r="AD30" s="47">
        <f t="shared" si="11"/>
        <v>45639</v>
      </c>
      <c r="AE30" s="46">
        <f t="shared" si="11"/>
        <v>45640</v>
      </c>
      <c r="AF30" s="46">
        <f t="shared" si="11"/>
        <v>45641</v>
      </c>
      <c r="AG30" s="45"/>
    </row>
    <row r="31" spans="2:35" s="44" customFormat="1" ht="18" customHeight="1" x14ac:dyDescent="0.2">
      <c r="B31" s="46">
        <f>IF(H30="","",IF(MONTH(H30+1)&lt;&gt;MONTH(H30),"",H30+1))</f>
        <v>45551</v>
      </c>
      <c r="C31" s="46">
        <f t="shared" si="8"/>
        <v>45552</v>
      </c>
      <c r="D31" s="46">
        <f t="shared" si="8"/>
        <v>45553</v>
      </c>
      <c r="E31" s="46">
        <f t="shared" si="8"/>
        <v>45554</v>
      </c>
      <c r="F31" s="46">
        <f t="shared" si="8"/>
        <v>45555</v>
      </c>
      <c r="G31" s="46">
        <f t="shared" si="8"/>
        <v>45556</v>
      </c>
      <c r="H31" s="46">
        <f t="shared" si="8"/>
        <v>45557</v>
      </c>
      <c r="I31" s="45"/>
      <c r="J31" s="47">
        <f>IF(P30="","",IF(MONTH(P30+1)&lt;&gt;MONTH(P30),"",P30+1))</f>
        <v>45586</v>
      </c>
      <c r="K31" s="46">
        <f t="shared" si="9"/>
        <v>45587</v>
      </c>
      <c r="L31" s="46">
        <f t="shared" si="9"/>
        <v>45588</v>
      </c>
      <c r="M31" s="46">
        <f t="shared" si="9"/>
        <v>45589</v>
      </c>
      <c r="N31" s="46">
        <f t="shared" si="9"/>
        <v>45590</v>
      </c>
      <c r="O31" s="46">
        <f t="shared" si="9"/>
        <v>45591</v>
      </c>
      <c r="P31" s="46">
        <f t="shared" si="9"/>
        <v>45592</v>
      </c>
      <c r="Q31" s="45"/>
      <c r="R31" s="47">
        <f>IF(X30="","",IF(MONTH(X30+1)&lt;&gt;MONTH(X30),"",X30+1))</f>
        <v>45614</v>
      </c>
      <c r="S31" s="46">
        <f t="shared" si="10"/>
        <v>45615</v>
      </c>
      <c r="T31" s="46">
        <f t="shared" si="10"/>
        <v>45616</v>
      </c>
      <c r="U31" s="46">
        <f t="shared" si="10"/>
        <v>45617</v>
      </c>
      <c r="V31" s="46">
        <f t="shared" si="10"/>
        <v>45618</v>
      </c>
      <c r="W31" s="46">
        <f t="shared" si="10"/>
        <v>45619</v>
      </c>
      <c r="X31" s="46">
        <f t="shared" si="10"/>
        <v>45620</v>
      </c>
      <c r="Y31" s="45"/>
      <c r="Z31" s="46">
        <f>IF(AF30="","",IF(MONTH(AF30+1)&lt;&gt;MONTH(AF30),"",AF30+1))</f>
        <v>45642</v>
      </c>
      <c r="AA31" s="46">
        <f t="shared" si="11"/>
        <v>45643</v>
      </c>
      <c r="AB31" s="46">
        <f t="shared" si="11"/>
        <v>45644</v>
      </c>
      <c r="AC31" s="46">
        <f t="shared" si="11"/>
        <v>45645</v>
      </c>
      <c r="AD31" s="46">
        <f t="shared" si="11"/>
        <v>45646</v>
      </c>
      <c r="AE31" s="46">
        <f t="shared" si="11"/>
        <v>45647</v>
      </c>
      <c r="AF31" s="46">
        <f t="shared" si="11"/>
        <v>45648</v>
      </c>
      <c r="AG31" s="45"/>
    </row>
    <row r="32" spans="2:35" s="44" customFormat="1" ht="18" customHeight="1" x14ac:dyDescent="0.2">
      <c r="B32" s="47">
        <f>IF(H31="","",IF(MONTH(H31+1)&lt;&gt;MONTH(H31),"",H31+1))</f>
        <v>45558</v>
      </c>
      <c r="C32" s="46">
        <f t="shared" si="8"/>
        <v>45559</v>
      </c>
      <c r="D32" s="46">
        <f t="shared" si="8"/>
        <v>45560</v>
      </c>
      <c r="E32" s="46">
        <f t="shared" si="8"/>
        <v>45561</v>
      </c>
      <c r="F32" s="46">
        <f t="shared" si="8"/>
        <v>45562</v>
      </c>
      <c r="G32" s="46">
        <f t="shared" si="8"/>
        <v>45563</v>
      </c>
      <c r="H32" s="46">
        <f t="shared" si="8"/>
        <v>45564</v>
      </c>
      <c r="I32" s="45"/>
      <c r="J32" s="66">
        <f>IF(P31="","",IF(MONTH(P31+1)&lt;&gt;MONTH(P31),"",P31+1))</f>
        <v>45593</v>
      </c>
      <c r="K32" s="66">
        <f t="shared" si="9"/>
        <v>45594</v>
      </c>
      <c r="L32" s="66">
        <f t="shared" si="9"/>
        <v>45595</v>
      </c>
      <c r="M32" s="66">
        <f t="shared" si="9"/>
        <v>45596</v>
      </c>
      <c r="N32" s="66" t="str">
        <f t="shared" si="9"/>
        <v/>
      </c>
      <c r="O32" s="46" t="str">
        <f t="shared" si="9"/>
        <v/>
      </c>
      <c r="P32" s="46" t="str">
        <f t="shared" si="9"/>
        <v/>
      </c>
      <c r="Q32" s="45"/>
      <c r="R32" s="46">
        <f>IF(X31="","",IF(MONTH(X31+1)&lt;&gt;MONTH(X31),"",X31+1))</f>
        <v>45621</v>
      </c>
      <c r="S32" s="46">
        <f t="shared" si="10"/>
        <v>45622</v>
      </c>
      <c r="T32" s="46">
        <f t="shared" si="10"/>
        <v>45623</v>
      </c>
      <c r="U32" s="46">
        <f t="shared" si="10"/>
        <v>45624</v>
      </c>
      <c r="V32" s="47">
        <f t="shared" si="10"/>
        <v>45625</v>
      </c>
      <c r="W32" s="46">
        <f t="shared" si="10"/>
        <v>45626</v>
      </c>
      <c r="X32" s="46" t="str">
        <f t="shared" si="10"/>
        <v/>
      </c>
      <c r="Y32" s="45"/>
      <c r="Z32" s="46">
        <f>IF(AF31="","",IF(MONTH(AF31+1)&lt;&gt;MONTH(AF31),"",AF31+1))</f>
        <v>45649</v>
      </c>
      <c r="AA32" s="46">
        <f t="shared" si="11"/>
        <v>45650</v>
      </c>
      <c r="AB32" s="46">
        <f t="shared" si="11"/>
        <v>45651</v>
      </c>
      <c r="AC32" s="46">
        <f t="shared" si="11"/>
        <v>45652</v>
      </c>
      <c r="AD32" s="46">
        <f t="shared" si="11"/>
        <v>45653</v>
      </c>
      <c r="AE32" s="46">
        <f t="shared" si="11"/>
        <v>45654</v>
      </c>
      <c r="AF32" s="46">
        <f t="shared" si="11"/>
        <v>45655</v>
      </c>
      <c r="AG32" s="45"/>
    </row>
    <row r="33" spans="2:33" s="44" customFormat="1" ht="18" customHeight="1" x14ac:dyDescent="0.2">
      <c r="B33" s="46">
        <f>IF(H32="","",IF(MONTH(H32+1)&lt;&gt;MONTH(H32),"",H32+1))</f>
        <v>45565</v>
      </c>
      <c r="C33" s="46" t="str">
        <f t="shared" si="8"/>
        <v/>
      </c>
      <c r="D33" s="46" t="str">
        <f t="shared" si="8"/>
        <v/>
      </c>
      <c r="E33" s="46" t="str">
        <f t="shared" si="8"/>
        <v/>
      </c>
      <c r="F33" s="46" t="str">
        <f t="shared" si="8"/>
        <v/>
      </c>
      <c r="G33" s="46" t="str">
        <f t="shared" si="8"/>
        <v/>
      </c>
      <c r="H33" s="46" t="str">
        <f t="shared" si="8"/>
        <v/>
      </c>
      <c r="I33" s="45"/>
      <c r="J33" s="46" t="str">
        <f>IF(P32="","",IF(MONTH(P32+1)&lt;&gt;MONTH(P32),"",P32+1))</f>
        <v/>
      </c>
      <c r="K33" s="46" t="str">
        <f t="shared" si="9"/>
        <v/>
      </c>
      <c r="L33" s="46" t="str">
        <f t="shared" si="9"/>
        <v/>
      </c>
      <c r="M33" s="46" t="str">
        <f t="shared" si="9"/>
        <v/>
      </c>
      <c r="N33" s="46" t="str">
        <f t="shared" si="9"/>
        <v/>
      </c>
      <c r="O33" s="46" t="str">
        <f t="shared" si="9"/>
        <v/>
      </c>
      <c r="P33" s="46" t="str">
        <f t="shared" si="9"/>
        <v/>
      </c>
      <c r="Q33" s="45"/>
      <c r="R33" s="46" t="str">
        <f>IF(X32="","",IF(MONTH(X32+1)&lt;&gt;MONTH(X32),"",X32+1))</f>
        <v/>
      </c>
      <c r="S33" s="46" t="str">
        <f t="shared" si="10"/>
        <v/>
      </c>
      <c r="T33" s="46" t="str">
        <f t="shared" si="10"/>
        <v/>
      </c>
      <c r="U33" s="46" t="str">
        <f t="shared" si="10"/>
        <v/>
      </c>
      <c r="V33" s="46" t="str">
        <f t="shared" si="10"/>
        <v/>
      </c>
      <c r="W33" s="46" t="str">
        <f t="shared" si="10"/>
        <v/>
      </c>
      <c r="X33" s="46" t="str">
        <f t="shared" si="10"/>
        <v/>
      </c>
      <c r="Y33" s="45"/>
      <c r="Z33" s="46">
        <f>IF(AF32="","",IF(MONTH(AF32+1)&lt;&gt;MONTH(AF32),"",AF32+1))</f>
        <v>45656</v>
      </c>
      <c r="AA33" s="46">
        <f t="shared" si="11"/>
        <v>45657</v>
      </c>
      <c r="AB33" s="46" t="str">
        <f t="shared" si="11"/>
        <v/>
      </c>
      <c r="AC33" s="46" t="str">
        <f t="shared" si="11"/>
        <v/>
      </c>
      <c r="AD33" s="46" t="str">
        <f t="shared" si="11"/>
        <v/>
      </c>
      <c r="AE33" s="46" t="str">
        <f t="shared" si="11"/>
        <v/>
      </c>
      <c r="AF33" s="46" t="str">
        <f t="shared" si="11"/>
        <v/>
      </c>
      <c r="AG33" s="45"/>
    </row>
    <row r="34" spans="2:33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x14ac:dyDescent="0.2">
      <c r="I35" s="43"/>
      <c r="Q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2:33" s="43" customFormat="1" ht="15" customHeight="1" x14ac:dyDescent="0.15"/>
    <row r="37" spans="2:33" ht="13.5" customHeight="1" x14ac:dyDescent="0.2">
      <c r="I37" s="43"/>
      <c r="Q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2:33" ht="13.5" customHeight="1" x14ac:dyDescent="0.2">
      <c r="I38" s="43"/>
      <c r="Q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2:33" ht="13.5" customHeight="1" x14ac:dyDescent="0.2">
      <c r="I39" s="43"/>
      <c r="Q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2:33" ht="13.5" customHeight="1" x14ac:dyDescent="0.2">
      <c r="I40" s="43"/>
      <c r="Q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2:33" ht="13.5" customHeight="1" x14ac:dyDescent="0.2">
      <c r="I41" s="43"/>
      <c r="Q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3" ht="13.5" customHeight="1" x14ac:dyDescent="0.2">
      <c r="I42" s="43"/>
      <c r="Q42" s="43"/>
      <c r="Y42" s="43"/>
      <c r="Z42" s="43"/>
      <c r="AA42" s="43"/>
      <c r="AB42" s="43"/>
      <c r="AC42" s="43"/>
      <c r="AD42" s="43"/>
      <c r="AE42" s="43"/>
      <c r="AF42" s="43"/>
      <c r="AG42" s="43"/>
    </row>
  </sheetData>
  <mergeCells count="19">
    <mergeCell ref="AI10:AI15"/>
    <mergeCell ref="B17:H17"/>
    <mergeCell ref="J17:P17"/>
    <mergeCell ref="R17:X17"/>
    <mergeCell ref="Z17:AF17"/>
    <mergeCell ref="A1:AG1"/>
    <mergeCell ref="D3:F3"/>
    <mergeCell ref="J3:L3"/>
    <mergeCell ref="R3:S3"/>
    <mergeCell ref="B6:P6"/>
    <mergeCell ref="R6:AF6"/>
    <mergeCell ref="B26:H26"/>
    <mergeCell ref="J26:P26"/>
    <mergeCell ref="R26:X26"/>
    <mergeCell ref="Z26:AF26"/>
    <mergeCell ref="B8:H8"/>
    <mergeCell ref="J8:P8"/>
    <mergeCell ref="R8:X8"/>
    <mergeCell ref="Z8:AF8"/>
  </mergeCells>
  <conditionalFormatting sqref="B10:H15 J10:P15 R10:X15 Z10:AF15 B19:H24 J19:P24 R19:X24 Z19:AF24 B28:H33 J28:P33 R28:X33 Z28:AF33">
    <cfRule type="expression" dxfId="25" priority="13">
      <formula>OR(WEEKDAY(B10,1)=1,WEEKDAY(B10,1)=7)</formula>
    </cfRule>
  </conditionalFormatting>
  <conditionalFormatting sqref="Z8">
    <cfRule type="expression" dxfId="24" priority="9">
      <formula>$J$3=1</formula>
    </cfRule>
  </conditionalFormatting>
  <conditionalFormatting sqref="B8">
    <cfRule type="expression" dxfId="23" priority="12">
      <formula>$J$3=1</formula>
    </cfRule>
  </conditionalFormatting>
  <conditionalFormatting sqref="J8">
    <cfRule type="expression" dxfId="22" priority="11">
      <formula>$J$3=1</formula>
    </cfRule>
  </conditionalFormatting>
  <conditionalFormatting sqref="R8">
    <cfRule type="expression" dxfId="21" priority="10">
      <formula>$J$3=1</formula>
    </cfRule>
  </conditionalFormatting>
  <conditionalFormatting sqref="B17">
    <cfRule type="expression" dxfId="20" priority="8">
      <formula>$J$3=1</formula>
    </cfRule>
  </conditionalFormatting>
  <conditionalFormatting sqref="J17">
    <cfRule type="expression" dxfId="19" priority="7">
      <formula>$J$3=1</formula>
    </cfRule>
  </conditionalFormatting>
  <conditionalFormatting sqref="R17">
    <cfRule type="expression" dxfId="18" priority="6">
      <formula>$J$3=1</formula>
    </cfRule>
  </conditionalFormatting>
  <conditionalFormatting sqref="Z17">
    <cfRule type="expression" dxfId="17" priority="5">
      <formula>$J$3=1</formula>
    </cfRule>
  </conditionalFormatting>
  <conditionalFormatting sqref="B26">
    <cfRule type="expression" dxfId="16" priority="4">
      <formula>$J$3=1</formula>
    </cfRule>
  </conditionalFormatting>
  <conditionalFormatting sqref="J26">
    <cfRule type="expression" dxfId="15" priority="3">
      <formula>$J$3=1</formula>
    </cfRule>
  </conditionalFormatting>
  <conditionalFormatting sqref="R26">
    <cfRule type="expression" dxfId="14" priority="2">
      <formula>$J$3=1</formula>
    </cfRule>
  </conditionalFormatting>
  <conditionalFormatting sqref="Z26">
    <cfRule type="expression" dxfId="13" priority="1">
      <formula>$J$3=1</formula>
    </cfRule>
  </conditionalFormatting>
  <hyperlinks>
    <hyperlink ref="AI3" r:id="rId1" xr:uid="{4C26D64E-38D2-438A-8EC9-7BE707DB3A1E}"/>
    <hyperlink ref="AI4" r:id="rId2" xr:uid="{D26F766B-DF6F-4881-84D2-C487AF60A0FF}"/>
  </hyperlinks>
  <printOptions horizontalCentered="1"/>
  <pageMargins left="0.5" right="0.5" top="0.5" bottom="0.5" header="0.25" footer="0.25"/>
  <pageSetup paperSize="9" orientation="landscape" r:id="rId3"/>
  <headerFooter alignWithMargins="0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DF2E-D4B2-431F-99B8-4815189CFF64}">
  <sheetPr>
    <pageSetUpPr fitToPage="1"/>
  </sheetPr>
  <dimension ref="A1:AJ42"/>
  <sheetViews>
    <sheetView showGridLines="0" topLeftCell="A6" workbookViewId="0">
      <selection activeCell="B12" sqref="B12"/>
    </sheetView>
  </sheetViews>
  <sheetFormatPr baseColWidth="10" defaultColWidth="10" defaultRowHeight="14" x14ac:dyDescent="0.2"/>
  <cols>
    <col min="1" max="1" width="3.3984375" style="42" customWidth="1"/>
    <col min="2" max="33" width="4.59765625" style="42" customWidth="1"/>
    <col min="34" max="34" width="7.796875" style="42" customWidth="1"/>
    <col min="35" max="35" width="45" style="42" customWidth="1"/>
    <col min="36" max="16384" width="10" style="42"/>
  </cols>
  <sheetData>
    <row r="1" spans="1:36" ht="41.5" customHeight="1" x14ac:dyDescent="0.2">
      <c r="A1" s="140" t="s">
        <v>82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I1" s="64"/>
    </row>
    <row r="2" spans="1:36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I2" s="63"/>
    </row>
    <row r="3" spans="1:36" ht="16.5" customHeight="1" x14ac:dyDescent="0.2">
      <c r="A3" s="58"/>
      <c r="B3" s="58"/>
      <c r="C3" s="62" t="s">
        <v>81</v>
      </c>
      <c r="D3" s="141">
        <v>2025</v>
      </c>
      <c r="E3" s="142"/>
      <c r="F3" s="143"/>
      <c r="G3" s="60"/>
      <c r="H3" s="60"/>
      <c r="I3" s="62" t="s">
        <v>80</v>
      </c>
      <c r="J3" s="141">
        <v>1</v>
      </c>
      <c r="K3" s="142"/>
      <c r="L3" s="143"/>
      <c r="M3" s="60"/>
      <c r="N3" s="60"/>
      <c r="O3" s="60"/>
      <c r="P3" s="60"/>
      <c r="Q3" s="62" t="s">
        <v>79</v>
      </c>
      <c r="R3" s="141">
        <v>2</v>
      </c>
      <c r="S3" s="143"/>
      <c r="T3" s="61" t="s">
        <v>78</v>
      </c>
      <c r="U3" s="60"/>
      <c r="V3" s="60"/>
      <c r="W3" s="60"/>
      <c r="X3" s="60"/>
      <c r="Y3" s="60"/>
      <c r="Z3" s="60"/>
      <c r="AA3" s="60"/>
      <c r="AB3" s="58"/>
      <c r="AC3" s="58"/>
      <c r="AD3" s="58"/>
      <c r="AE3" s="58"/>
      <c r="AF3" s="59"/>
      <c r="AG3" s="58"/>
      <c r="AI3" s="57" t="s">
        <v>77</v>
      </c>
      <c r="AJ3" s="57"/>
    </row>
    <row r="4" spans="1:36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I4" s="55" t="s">
        <v>76</v>
      </c>
      <c r="AJ4" s="54"/>
    </row>
    <row r="6" spans="1:36" ht="42" customHeight="1" x14ac:dyDescent="0.2">
      <c r="B6" s="144">
        <v>2025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43"/>
      <c r="R6" s="145" t="s">
        <v>75</v>
      </c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43"/>
      <c r="AI6" s="53"/>
    </row>
    <row r="7" spans="1:36" ht="16.5" customHeight="1" x14ac:dyDescent="0.2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6" s="50" customFormat="1" ht="21" customHeight="1" x14ac:dyDescent="0.25">
      <c r="B8" s="146">
        <f>DATE(D3,J3,1)</f>
        <v>45658</v>
      </c>
      <c r="C8" s="146"/>
      <c r="D8" s="146"/>
      <c r="E8" s="146"/>
      <c r="F8" s="146"/>
      <c r="G8" s="146"/>
      <c r="H8" s="146"/>
      <c r="I8" s="51"/>
      <c r="J8" s="146">
        <f>DATE(YEAR(B8+42),MONTH(B8+42),1)</f>
        <v>45689</v>
      </c>
      <c r="K8" s="146"/>
      <c r="L8" s="146"/>
      <c r="M8" s="146"/>
      <c r="N8" s="146"/>
      <c r="O8" s="146"/>
      <c r="P8" s="146"/>
      <c r="Q8" s="51"/>
      <c r="R8" s="146">
        <f>DATE(YEAR(J8+42),MONTH(J8+42),1)</f>
        <v>45717</v>
      </c>
      <c r="S8" s="146"/>
      <c r="T8" s="146"/>
      <c r="U8" s="146"/>
      <c r="V8" s="146"/>
      <c r="W8" s="146"/>
      <c r="X8" s="146"/>
      <c r="Y8" s="51"/>
      <c r="Z8" s="146">
        <f>DATE(YEAR(R8+42),MONTH(R8+42),1)</f>
        <v>45748</v>
      </c>
      <c r="AA8" s="146"/>
      <c r="AB8" s="146"/>
      <c r="AC8" s="146"/>
      <c r="AD8" s="146"/>
      <c r="AE8" s="146"/>
      <c r="AF8" s="146"/>
      <c r="AG8" s="51"/>
      <c r="AI8" s="52"/>
    </row>
    <row r="9" spans="1:36" s="45" customFormat="1" ht="16" x14ac:dyDescent="0.2">
      <c r="B9" s="49" t="str">
        <f>CHOOSE(1+MOD($R$3+1-2,7),"Z","M","D","W","D","V","Z")</f>
        <v>M</v>
      </c>
      <c r="C9" s="49" t="str">
        <f>CHOOSE(1+MOD($R$3+2-2,7),"Z","M","D","W","D","V","Z")</f>
        <v>D</v>
      </c>
      <c r="D9" s="49" t="str">
        <f>CHOOSE(1+MOD($R$3+3-2,7),"Z","M","D","W","D","V","Z")</f>
        <v>W</v>
      </c>
      <c r="E9" s="49" t="str">
        <f>CHOOSE(1+MOD($R$3+4-2,7),"Z","M","D","W","D","V","Z")</f>
        <v>D</v>
      </c>
      <c r="F9" s="49" t="str">
        <f>CHOOSE(1+MOD($R$3+5-2,7),"Z","M","D","W","D","V","Z")</f>
        <v>V</v>
      </c>
      <c r="G9" s="49" t="str">
        <f>CHOOSE(1+MOD($R$3+6-2,7),"Z","M","D","W","D","V","Z")</f>
        <v>Z</v>
      </c>
      <c r="H9" s="49" t="str">
        <f>CHOOSE(1+MOD($R$3+7-2,7),"Z","M","D","W","D","V","Z")</f>
        <v>Z</v>
      </c>
      <c r="J9" s="49" t="str">
        <f>CHOOSE(1+MOD($R$3+1-2,7),"Z","M","D","W","D","V","Z")</f>
        <v>M</v>
      </c>
      <c r="K9" s="49" t="str">
        <f>CHOOSE(1+MOD($R$3+2-2,7),"Z","M","D","W","D","V","Z")</f>
        <v>D</v>
      </c>
      <c r="L9" s="49" t="str">
        <f>CHOOSE(1+MOD($R$3+3-2,7),"Z","M","D","W","D","V","Z")</f>
        <v>W</v>
      </c>
      <c r="M9" s="49" t="str">
        <f>CHOOSE(1+MOD($R$3+4-2,7),"Z","M","D","W","D","V","Z")</f>
        <v>D</v>
      </c>
      <c r="N9" s="49" t="str">
        <f>CHOOSE(1+MOD($R$3+5-2,7),"Z","M","D","W","D","V","Z")</f>
        <v>V</v>
      </c>
      <c r="O9" s="49" t="str">
        <f>CHOOSE(1+MOD($R$3+6-2,7),"Z","M","D","W","D","V","Z")</f>
        <v>Z</v>
      </c>
      <c r="P9" s="49" t="str">
        <f>CHOOSE(1+MOD($R$3+7-2,7),"Z","M","D","W","D","V","Z")</f>
        <v>Z</v>
      </c>
      <c r="R9" s="49" t="str">
        <f>CHOOSE(1+MOD($R$3+1-2,7),"Z","M","D","W","D","V","Z")</f>
        <v>M</v>
      </c>
      <c r="S9" s="49" t="str">
        <f>CHOOSE(1+MOD($R$3+2-2,7),"Z",M10,"D","W","D","V","Z")</f>
        <v>D</v>
      </c>
      <c r="T9" s="49" t="str">
        <f>CHOOSE(1+MOD($R$3+3-2,7),"Z","M","D","W","D","V","Z")</f>
        <v>W</v>
      </c>
      <c r="U9" s="49" t="str">
        <f>CHOOSE(1+MOD($R$3+4-2,7),"Z","M","D","W","D","V","Z")</f>
        <v>D</v>
      </c>
      <c r="V9" s="49" t="str">
        <f>CHOOSE(1+MOD($R$3+5-2,7),"Z","M","D","W","D","V","Z")</f>
        <v>V</v>
      </c>
      <c r="W9" s="49" t="str">
        <f>CHOOSE(1+MOD($R$3+6-2,7),"Z","M","D","W","D","V","Z")</f>
        <v>Z</v>
      </c>
      <c r="X9" s="49" t="str">
        <f>CHOOSE(1+MOD($R$3+7-2,7),"Z","M","D","W","D","V","Z")</f>
        <v>Z</v>
      </c>
      <c r="Z9" s="49" t="str">
        <f>CHOOSE(1+MOD($R$3+1-2,7),"Z","M","D","W","D","V","Z")</f>
        <v>M</v>
      </c>
      <c r="AA9" s="49" t="str">
        <f>CHOOSE(1+MOD($R$3+2-2,7),"Z","M","D","W","D","V","Z")</f>
        <v>D</v>
      </c>
      <c r="AB9" s="49" t="str">
        <f>CHOOSE(1+MOD($R$3+3-2,7),"Z","M","D","W","D","V","Z")</f>
        <v>W</v>
      </c>
      <c r="AC9" s="49" t="str">
        <f>CHOOSE(1+MOD($R$3+4-2,7),"Z","M","D","W","D","V","Z")</f>
        <v>D</v>
      </c>
      <c r="AD9" s="49" t="str">
        <f>CHOOSE(1+MOD($R$3+5-2,7),"Z","M","D","W","D","V","Z")</f>
        <v>V</v>
      </c>
      <c r="AE9" s="49" t="str">
        <f>CHOOSE(1+MOD($R$3+6-2,7),"Z","M","D","W","D","V","Z")</f>
        <v>Z</v>
      </c>
      <c r="AF9" s="49" t="str">
        <f>CHOOSE(1+MOD($R$3+7-2,7),"Z","M","D","W","D","V","Z")</f>
        <v>Z</v>
      </c>
      <c r="AI9" s="52"/>
    </row>
    <row r="10" spans="1:36" s="44" customFormat="1" ht="18" customHeight="1" x14ac:dyDescent="0.2">
      <c r="B10" s="46" t="str">
        <f>IF(WEEKDAY(B8,1)=MOD($R$3,7),B8,"")</f>
        <v/>
      </c>
      <c r="C10" s="46" t="str">
        <f>IF(B10="",IF(WEEKDAY(B8,1)=MOD($R$3,7)+1,B8,""),B10+1)</f>
        <v/>
      </c>
      <c r="D10" s="46">
        <f>IF(C10="",IF(WEEKDAY(B8,1)=MOD($R$3+1,7)+1,B8,""),C10+1)</f>
        <v>45658</v>
      </c>
      <c r="E10" s="46">
        <f>IF(D10="",IF(WEEKDAY(B8,1)=MOD($R$3+2,7)+1,B8,""),D10+1)</f>
        <v>45659</v>
      </c>
      <c r="F10" s="46">
        <f>IF(E10="",IF(WEEKDAY(B8,1)=MOD($R$3+3,7)+1,B8,""),E10+1)</f>
        <v>45660</v>
      </c>
      <c r="G10" s="46">
        <f>IF(F10="",IF(WEEKDAY(B8,1)=MOD($R$3+4,7)+1,B8,""),F10+1)</f>
        <v>45661</v>
      </c>
      <c r="H10" s="46">
        <f>IF(G10="",IF(WEEKDAY(B8,1)=MOD($R$3+5,7)+1,B8,""),G10+1)</f>
        <v>45662</v>
      </c>
      <c r="I10" s="45"/>
      <c r="J10" s="46" t="str">
        <f>IF(WEEKDAY(J8,1)=MOD($R$3,7),J8,"")</f>
        <v/>
      </c>
      <c r="K10" s="46" t="str">
        <f>IF(J10="",IF(WEEKDAY(J8,1)=MOD($R$3,7)+1,J8,""),J10+1)</f>
        <v/>
      </c>
      <c r="L10" s="46" t="str">
        <f>IF(K10="",IF(WEEKDAY(J8,1)=MOD($R$3+1,7)+1,J8,""),K10+1)</f>
        <v/>
      </c>
      <c r="M10" s="46" t="str">
        <f>IF(L10="",IF(WEEKDAY(J8,1)=MOD($R$3+2,7)+1,J8,""),L10+1)</f>
        <v/>
      </c>
      <c r="N10" s="46" t="str">
        <f>IF(M10="",IF(WEEKDAY(J8,1)=MOD($R$3+3,7)+1,J8,""),M10+1)</f>
        <v/>
      </c>
      <c r="O10" s="46">
        <f>IF(N10="",IF(WEEKDAY(J8,1)=MOD($R$3+4,7)+1,J8,""),N10+1)</f>
        <v>45689</v>
      </c>
      <c r="P10" s="46">
        <f>IF(O10="",IF(WEEKDAY(J8,1)=MOD($R$3+5,7)+1,J8,""),O10+1)</f>
        <v>45690</v>
      </c>
      <c r="Q10" s="45"/>
      <c r="R10" s="46" t="str">
        <f>IF(WEEKDAY(R8,1)=MOD($R$3,7),R8,"")</f>
        <v/>
      </c>
      <c r="S10" s="46" t="str">
        <f>IF(R10="",IF(WEEKDAY(R8,1)=MOD($R$3,7)+1,R8,""),R10+1)</f>
        <v/>
      </c>
      <c r="T10" s="46" t="str">
        <f>IF(S10="",IF(WEEKDAY(R8,1)=MOD($R$3+1,7)+1,R8,""),S10+1)</f>
        <v/>
      </c>
      <c r="U10" s="46" t="str">
        <f>IF(T10="",IF(WEEKDAY(R8,1)=MOD($R$3+2,7)+1,R8,""),T10+1)</f>
        <v/>
      </c>
      <c r="V10" s="46" t="str">
        <f>IF(U10="",IF(WEEKDAY(R8,1)=MOD($R$3+3,7)+1,R8,""),U10+1)</f>
        <v/>
      </c>
      <c r="W10" s="46">
        <f>IF(V10="",IF(WEEKDAY(R8,1)=MOD($R$3+4,7)+1,R8,""),V10+1)</f>
        <v>45717</v>
      </c>
      <c r="X10" s="46">
        <f>IF(W10="",IF(WEEKDAY(R8,1)=MOD($R$3+5,7)+1,R8,""),W10+1)</f>
        <v>45718</v>
      </c>
      <c r="Y10" s="45"/>
      <c r="Z10" s="46" t="str">
        <f>IF(WEEKDAY(Z8,1)=MOD($R$3,7),Z8,"")</f>
        <v/>
      </c>
      <c r="AA10" s="46">
        <f>IF(Z10="",IF(WEEKDAY(Z8,1)=MOD($R$3,7)+1,Z8,""),Z10+1)</f>
        <v>45748</v>
      </c>
      <c r="AB10" s="46">
        <f>IF(AA10="",IF(WEEKDAY(Z8,1)=MOD($R$3+1,7)+1,Z8,""),AA10+1)</f>
        <v>45749</v>
      </c>
      <c r="AC10" s="46">
        <f>IF(AB10="",IF(WEEKDAY(Z8,1)=MOD($R$3+2,7)+1,Z8,""),AB10+1)</f>
        <v>45750</v>
      </c>
      <c r="AD10" s="47">
        <f>IF(AC10="",IF(WEEKDAY(Z8,1)=MOD($R$3+3,7)+1,Z8,""),AC10+1)</f>
        <v>45751</v>
      </c>
      <c r="AE10" s="46">
        <f>IF(AD10="",IF(WEEKDAY(Z8,1)=MOD($R$3+4,7)+1,Z8,""),AD10+1)</f>
        <v>45752</v>
      </c>
      <c r="AF10" s="46">
        <f>IF(AE10="",IF(WEEKDAY(Z8,1)=MOD($R$3+5,7)+1,Z8,""),AE10+1)</f>
        <v>45753</v>
      </c>
      <c r="AG10" s="45"/>
      <c r="AI10" s="147" t="s">
        <v>74</v>
      </c>
    </row>
    <row r="11" spans="1:36" s="44" customFormat="1" ht="18" customHeight="1" x14ac:dyDescent="0.2">
      <c r="B11" s="46">
        <f>IF(H10="","",IF(MONTH(H10+1)&lt;&gt;MONTH(H10),"",H10+1))</f>
        <v>45663</v>
      </c>
      <c r="C11" s="46">
        <f t="shared" ref="C11:H15" si="0">IF(B11="","",IF(MONTH(B11+1)&lt;&gt;MONTH(B11),"",B11+1))</f>
        <v>45664</v>
      </c>
      <c r="D11" s="46">
        <f t="shared" si="0"/>
        <v>45665</v>
      </c>
      <c r="E11" s="46">
        <f t="shared" si="0"/>
        <v>45666</v>
      </c>
      <c r="F11" s="47">
        <f t="shared" si="0"/>
        <v>45667</v>
      </c>
      <c r="G11" s="46">
        <f t="shared" si="0"/>
        <v>45668</v>
      </c>
      <c r="H11" s="46">
        <f t="shared" si="0"/>
        <v>45669</v>
      </c>
      <c r="I11" s="45"/>
      <c r="J11" s="47">
        <f>IF(P10="","",IF(MONTH(P10+1)&lt;&gt;MONTH(P10),"",P10+1))</f>
        <v>45691</v>
      </c>
      <c r="K11" s="46">
        <f t="shared" ref="K11:P15" si="1">IF(J11="","",IF(MONTH(J11+1)&lt;&gt;MONTH(J11),"",J11+1))</f>
        <v>45692</v>
      </c>
      <c r="L11" s="46">
        <f t="shared" si="1"/>
        <v>45693</v>
      </c>
      <c r="M11" s="46">
        <f t="shared" si="1"/>
        <v>45694</v>
      </c>
      <c r="N11" s="46">
        <f t="shared" si="1"/>
        <v>45695</v>
      </c>
      <c r="O11" s="46">
        <f t="shared" si="1"/>
        <v>45696</v>
      </c>
      <c r="P11" s="46">
        <f t="shared" si="1"/>
        <v>45697</v>
      </c>
      <c r="Q11" s="45"/>
      <c r="R11" s="46">
        <f>IF(X10="","",IF(MONTH(X10+1)&lt;&gt;MONTH(X10),"",X10+1))</f>
        <v>45719</v>
      </c>
      <c r="S11" s="46">
        <f t="shared" ref="S11:X15" si="2">IF(R11="","",IF(MONTH(R11+1)&lt;&gt;MONTH(R11),"",R11+1))</f>
        <v>45720</v>
      </c>
      <c r="T11" s="46">
        <f t="shared" si="2"/>
        <v>45721</v>
      </c>
      <c r="U11" s="46">
        <f t="shared" si="2"/>
        <v>45722</v>
      </c>
      <c r="V11" s="47">
        <f t="shared" si="2"/>
        <v>45723</v>
      </c>
      <c r="W11" s="46">
        <f t="shared" si="2"/>
        <v>45724</v>
      </c>
      <c r="X11" s="46">
        <f t="shared" si="2"/>
        <v>45725</v>
      </c>
      <c r="Y11" s="45"/>
      <c r="Z11" s="46">
        <f>IF(AF10="","",IF(MONTH(AF10+1)&lt;&gt;MONTH(AF10),"",AF10+1))</f>
        <v>45754</v>
      </c>
      <c r="AA11" s="46">
        <f t="shared" ref="AA11:AF15" si="3">IF(Z11="","",IF(MONTH(Z11+1)&lt;&gt;MONTH(Z11),"",Z11+1))</f>
        <v>45755</v>
      </c>
      <c r="AB11" s="46">
        <f t="shared" si="3"/>
        <v>45756</v>
      </c>
      <c r="AC11" s="46">
        <f t="shared" si="3"/>
        <v>45757</v>
      </c>
      <c r="AD11" s="46">
        <f t="shared" si="3"/>
        <v>45758</v>
      </c>
      <c r="AE11" s="46">
        <f t="shared" si="3"/>
        <v>45759</v>
      </c>
      <c r="AF11" s="46">
        <f t="shared" si="3"/>
        <v>45760</v>
      </c>
      <c r="AG11" s="45"/>
      <c r="AI11" s="147"/>
    </row>
    <row r="12" spans="1:36" s="44" customFormat="1" ht="18" customHeight="1" x14ac:dyDescent="0.2">
      <c r="B12" s="47">
        <f>IF(H11="","",IF(MONTH(H11+1)&lt;&gt;MONTH(H11),"",H11+1))</f>
        <v>45670</v>
      </c>
      <c r="C12" s="46">
        <f t="shared" si="0"/>
        <v>45671</v>
      </c>
      <c r="D12" s="46">
        <f t="shared" si="0"/>
        <v>45672</v>
      </c>
      <c r="E12" s="46">
        <f t="shared" si="0"/>
        <v>45673</v>
      </c>
      <c r="F12" s="46">
        <f t="shared" si="0"/>
        <v>45674</v>
      </c>
      <c r="G12" s="46">
        <f t="shared" si="0"/>
        <v>45675</v>
      </c>
      <c r="H12" s="46">
        <f t="shared" si="0"/>
        <v>45676</v>
      </c>
      <c r="I12" s="45"/>
      <c r="J12" s="46">
        <f>IF(P11="","",IF(MONTH(P11+1)&lt;&gt;MONTH(P11),"",P11+1))</f>
        <v>45698</v>
      </c>
      <c r="K12" s="46">
        <f t="shared" si="1"/>
        <v>45699</v>
      </c>
      <c r="L12" s="46">
        <f t="shared" si="1"/>
        <v>45700</v>
      </c>
      <c r="M12" s="46">
        <f t="shared" si="1"/>
        <v>45701</v>
      </c>
      <c r="N12" s="46">
        <f t="shared" si="1"/>
        <v>45702</v>
      </c>
      <c r="O12" s="46">
        <f t="shared" si="1"/>
        <v>45703</v>
      </c>
      <c r="P12" s="46">
        <f t="shared" si="1"/>
        <v>45704</v>
      </c>
      <c r="Q12" s="45"/>
      <c r="R12" s="46">
        <f>IF(X11="","",IF(MONTH(X11+1)&lt;&gt;MONTH(X11),"",X11+1))</f>
        <v>45726</v>
      </c>
      <c r="S12" s="46">
        <f t="shared" si="2"/>
        <v>45727</v>
      </c>
      <c r="T12" s="46">
        <f t="shared" si="2"/>
        <v>45728</v>
      </c>
      <c r="U12" s="46">
        <f t="shared" si="2"/>
        <v>45729</v>
      </c>
      <c r="V12" s="46">
        <f t="shared" si="2"/>
        <v>45730</v>
      </c>
      <c r="W12" s="46">
        <f t="shared" si="2"/>
        <v>45731</v>
      </c>
      <c r="X12" s="46">
        <f t="shared" si="2"/>
        <v>45732</v>
      </c>
      <c r="Y12" s="45"/>
      <c r="Z12" s="46">
        <f>IF(AF11="","",IF(MONTH(AF11+1)&lt;&gt;MONTH(AF11),"",AF11+1))</f>
        <v>45761</v>
      </c>
      <c r="AA12" s="46">
        <f t="shared" si="3"/>
        <v>45762</v>
      </c>
      <c r="AB12" s="46">
        <f t="shared" si="3"/>
        <v>45763</v>
      </c>
      <c r="AC12" s="46">
        <f t="shared" si="3"/>
        <v>45764</v>
      </c>
      <c r="AD12" s="46">
        <f t="shared" si="3"/>
        <v>45765</v>
      </c>
      <c r="AE12" s="46">
        <f t="shared" si="3"/>
        <v>45766</v>
      </c>
      <c r="AF12" s="46">
        <f t="shared" si="3"/>
        <v>45767</v>
      </c>
      <c r="AG12" s="45"/>
      <c r="AI12" s="147"/>
    </row>
    <row r="13" spans="1:36" s="44" customFormat="1" ht="18" customHeight="1" x14ac:dyDescent="0.2">
      <c r="B13" s="46">
        <f>IF(H12="","",IF(MONTH(H12+1)&lt;&gt;MONTH(H12),"",H12+1))</f>
        <v>45677</v>
      </c>
      <c r="C13" s="46">
        <f t="shared" si="0"/>
        <v>45678</v>
      </c>
      <c r="D13" s="46">
        <f t="shared" si="0"/>
        <v>45679</v>
      </c>
      <c r="E13" s="46">
        <f t="shared" si="0"/>
        <v>45680</v>
      </c>
      <c r="F13" s="46">
        <f t="shared" si="0"/>
        <v>45681</v>
      </c>
      <c r="G13" s="46">
        <f t="shared" si="0"/>
        <v>45682</v>
      </c>
      <c r="H13" s="46">
        <f t="shared" si="0"/>
        <v>45683</v>
      </c>
      <c r="I13" s="45"/>
      <c r="J13" s="46">
        <f>IF(P12="","",IF(MONTH(P12+1)&lt;&gt;MONTH(P12),"",P12+1))</f>
        <v>45705</v>
      </c>
      <c r="K13" s="46">
        <f t="shared" si="1"/>
        <v>45706</v>
      </c>
      <c r="L13" s="46">
        <f t="shared" si="1"/>
        <v>45707</v>
      </c>
      <c r="M13" s="46">
        <f t="shared" si="1"/>
        <v>45708</v>
      </c>
      <c r="N13" s="46">
        <f t="shared" si="1"/>
        <v>45709</v>
      </c>
      <c r="O13" s="46">
        <f t="shared" si="1"/>
        <v>45710</v>
      </c>
      <c r="P13" s="46">
        <f t="shared" si="1"/>
        <v>45711</v>
      </c>
      <c r="Q13" s="45"/>
      <c r="R13" s="46">
        <f>IF(X12="","",IF(MONTH(X12+1)&lt;&gt;MONTH(X12),"",X12+1))</f>
        <v>45733</v>
      </c>
      <c r="S13" s="46">
        <f t="shared" si="2"/>
        <v>45734</v>
      </c>
      <c r="T13" s="46">
        <f t="shared" si="2"/>
        <v>45735</v>
      </c>
      <c r="U13" s="46">
        <f t="shared" si="2"/>
        <v>45736</v>
      </c>
      <c r="V13" s="46">
        <f t="shared" si="2"/>
        <v>45737</v>
      </c>
      <c r="W13" s="46">
        <f t="shared" si="2"/>
        <v>45738</v>
      </c>
      <c r="X13" s="46">
        <f t="shared" si="2"/>
        <v>45739</v>
      </c>
      <c r="Y13" s="45"/>
      <c r="Z13" s="46">
        <f>IF(AF12="","",IF(MONTH(AF12+1)&lt;&gt;MONTH(AF12),"",AF12+1))</f>
        <v>45768</v>
      </c>
      <c r="AA13" s="46">
        <f t="shared" si="3"/>
        <v>45769</v>
      </c>
      <c r="AB13" s="46">
        <f t="shared" si="3"/>
        <v>45770</v>
      </c>
      <c r="AC13" s="46">
        <f t="shared" si="3"/>
        <v>45771</v>
      </c>
      <c r="AD13" s="47">
        <f t="shared" si="3"/>
        <v>45772</v>
      </c>
      <c r="AE13" s="46">
        <f t="shared" si="3"/>
        <v>45773</v>
      </c>
      <c r="AF13" s="46">
        <f t="shared" si="3"/>
        <v>45774</v>
      </c>
      <c r="AG13" s="45"/>
      <c r="AI13" s="147"/>
    </row>
    <row r="14" spans="1:36" s="44" customFormat="1" ht="18" customHeight="1" x14ac:dyDescent="0.2">
      <c r="B14" s="46">
        <f>IF(H13="","",IF(MONTH(H13+1)&lt;&gt;MONTH(H13),"",H13+1))</f>
        <v>45684</v>
      </c>
      <c r="C14" s="46">
        <f t="shared" si="0"/>
        <v>45685</v>
      </c>
      <c r="D14" s="46">
        <f t="shared" si="0"/>
        <v>45686</v>
      </c>
      <c r="E14" s="46">
        <f t="shared" si="0"/>
        <v>45687</v>
      </c>
      <c r="F14" s="47">
        <f t="shared" si="0"/>
        <v>45688</v>
      </c>
      <c r="G14" s="46" t="str">
        <f t="shared" si="0"/>
        <v/>
      </c>
      <c r="H14" s="46" t="str">
        <f t="shared" si="0"/>
        <v/>
      </c>
      <c r="I14" s="45"/>
      <c r="J14" s="46">
        <f>IF(P13="","",IF(MONTH(P13+1)&lt;&gt;MONTH(P13),"",P13+1))</f>
        <v>45712</v>
      </c>
      <c r="K14" s="46">
        <f t="shared" si="1"/>
        <v>45713</v>
      </c>
      <c r="L14" s="46">
        <f t="shared" si="1"/>
        <v>45714</v>
      </c>
      <c r="M14" s="46">
        <f t="shared" si="1"/>
        <v>45715</v>
      </c>
      <c r="N14" s="46">
        <f t="shared" si="1"/>
        <v>45716</v>
      </c>
      <c r="O14" s="46" t="str">
        <f t="shared" si="1"/>
        <v/>
      </c>
      <c r="P14" s="46" t="str">
        <f t="shared" si="1"/>
        <v/>
      </c>
      <c r="Q14" s="45"/>
      <c r="R14" s="46">
        <f>IF(X13="","",IF(MONTH(X13+1)&lt;&gt;MONTH(X13),"",X13+1))</f>
        <v>45740</v>
      </c>
      <c r="S14" s="46">
        <f t="shared" si="2"/>
        <v>45741</v>
      </c>
      <c r="T14" s="46">
        <f t="shared" si="2"/>
        <v>45742</v>
      </c>
      <c r="U14" s="46">
        <f t="shared" si="2"/>
        <v>45743</v>
      </c>
      <c r="V14" s="46">
        <f t="shared" si="2"/>
        <v>45744</v>
      </c>
      <c r="W14" s="46">
        <f t="shared" si="2"/>
        <v>45745</v>
      </c>
      <c r="X14" s="46">
        <f t="shared" si="2"/>
        <v>45746</v>
      </c>
      <c r="Y14" s="45"/>
      <c r="Z14" s="46">
        <f>IF(AF13="","",IF(MONTH(AF13+1)&lt;&gt;MONTH(AF13),"",AF13+1))</f>
        <v>45775</v>
      </c>
      <c r="AA14" s="46">
        <f t="shared" si="3"/>
        <v>45776</v>
      </c>
      <c r="AB14" s="46">
        <f t="shared" si="3"/>
        <v>45777</v>
      </c>
      <c r="AC14" s="46" t="str">
        <f t="shared" si="3"/>
        <v/>
      </c>
      <c r="AD14" s="46" t="str">
        <f t="shared" si="3"/>
        <v/>
      </c>
      <c r="AE14" s="46" t="str">
        <f t="shared" si="3"/>
        <v/>
      </c>
      <c r="AF14" s="46" t="str">
        <f t="shared" si="3"/>
        <v/>
      </c>
      <c r="AG14" s="45"/>
      <c r="AI14" s="147"/>
    </row>
    <row r="15" spans="1:36" s="44" customFormat="1" ht="18" customHeight="1" x14ac:dyDescent="0.2">
      <c r="B15" s="46" t="str">
        <f>IF(H14="","",IF(MONTH(H14+1)&lt;&gt;MONTH(H14),"",H14+1))</f>
        <v/>
      </c>
      <c r="C15" s="46" t="str">
        <f t="shared" si="0"/>
        <v/>
      </c>
      <c r="D15" s="46" t="str">
        <f t="shared" si="0"/>
        <v/>
      </c>
      <c r="E15" s="46" t="str">
        <f t="shared" si="0"/>
        <v/>
      </c>
      <c r="F15" s="46" t="str">
        <f t="shared" si="0"/>
        <v/>
      </c>
      <c r="G15" s="46" t="str">
        <f t="shared" si="0"/>
        <v/>
      </c>
      <c r="H15" s="46" t="str">
        <f t="shared" si="0"/>
        <v/>
      </c>
      <c r="I15" s="45"/>
      <c r="J15" s="46" t="str">
        <f>IF(P14="","",IF(MONTH(P14+1)&lt;&gt;MONTH(P14),"",P14+1))</f>
        <v/>
      </c>
      <c r="K15" s="46" t="str">
        <f t="shared" si="1"/>
        <v/>
      </c>
      <c r="L15" s="46" t="str">
        <f t="shared" si="1"/>
        <v/>
      </c>
      <c r="M15" s="46" t="str">
        <f t="shared" si="1"/>
        <v/>
      </c>
      <c r="N15" s="46" t="str">
        <f t="shared" si="1"/>
        <v/>
      </c>
      <c r="O15" s="46" t="str">
        <f t="shared" si="1"/>
        <v/>
      </c>
      <c r="P15" s="46" t="str">
        <f t="shared" si="1"/>
        <v/>
      </c>
      <c r="Q15" s="45"/>
      <c r="R15" s="46">
        <f>IF(X14="","",IF(MONTH(X14+1)&lt;&gt;MONTH(X14),"",X14+1))</f>
        <v>45747</v>
      </c>
      <c r="S15" s="46" t="str">
        <f t="shared" si="2"/>
        <v/>
      </c>
      <c r="T15" s="46" t="str">
        <f t="shared" si="2"/>
        <v/>
      </c>
      <c r="U15" s="46" t="str">
        <f t="shared" si="2"/>
        <v/>
      </c>
      <c r="V15" s="46" t="str">
        <f t="shared" si="2"/>
        <v/>
      </c>
      <c r="W15" s="46" t="str">
        <f t="shared" si="2"/>
        <v/>
      </c>
      <c r="X15" s="46" t="str">
        <f t="shared" si="2"/>
        <v/>
      </c>
      <c r="Y15" s="45"/>
      <c r="Z15" s="46" t="str">
        <f>IF(AF14="","",IF(MONTH(AF14+1)&lt;&gt;MONTH(AF14),"",AF14+1))</f>
        <v/>
      </c>
      <c r="AA15" s="46" t="str">
        <f t="shared" si="3"/>
        <v/>
      </c>
      <c r="AB15" s="46" t="str">
        <f t="shared" si="3"/>
        <v/>
      </c>
      <c r="AC15" s="46" t="str">
        <f t="shared" si="3"/>
        <v/>
      </c>
      <c r="AD15" s="46" t="str">
        <f t="shared" si="3"/>
        <v/>
      </c>
      <c r="AE15" s="46" t="str">
        <f t="shared" si="3"/>
        <v/>
      </c>
      <c r="AF15" s="46" t="str">
        <f t="shared" si="3"/>
        <v/>
      </c>
      <c r="AG15" s="45"/>
      <c r="AI15" s="147"/>
    </row>
    <row r="16" spans="1:36" ht="18" customHeigh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I16" s="48"/>
    </row>
    <row r="17" spans="2:35" s="50" customFormat="1" ht="21" customHeight="1" x14ac:dyDescent="0.25">
      <c r="B17" s="146">
        <f>DATE(YEAR(Z8+42),MONTH(Z8+42),1)</f>
        <v>45778</v>
      </c>
      <c r="C17" s="146"/>
      <c r="D17" s="146"/>
      <c r="E17" s="146"/>
      <c r="F17" s="146"/>
      <c r="G17" s="146"/>
      <c r="H17" s="146"/>
      <c r="I17" s="51"/>
      <c r="J17" s="146">
        <f>DATE(YEAR(B17+42),MONTH(B17+42),1)</f>
        <v>45809</v>
      </c>
      <c r="K17" s="146"/>
      <c r="L17" s="146"/>
      <c r="M17" s="146"/>
      <c r="N17" s="146"/>
      <c r="O17" s="146"/>
      <c r="P17" s="146"/>
      <c r="Q17" s="51"/>
      <c r="R17" s="146">
        <f>DATE(YEAR(J17+42),MONTH(J17+42),1)</f>
        <v>45839</v>
      </c>
      <c r="S17" s="146"/>
      <c r="T17" s="146"/>
      <c r="U17" s="146"/>
      <c r="V17" s="146"/>
      <c r="W17" s="146"/>
      <c r="X17" s="146"/>
      <c r="Y17" s="51"/>
      <c r="Z17" s="146">
        <f>DATE(YEAR(R17+42),MONTH(R17+42),1)</f>
        <v>45870</v>
      </c>
      <c r="AA17" s="146"/>
      <c r="AB17" s="146"/>
      <c r="AC17" s="146"/>
      <c r="AD17" s="146"/>
      <c r="AE17" s="146"/>
      <c r="AF17" s="146"/>
      <c r="AG17" s="51"/>
      <c r="AI17" s="48"/>
    </row>
    <row r="18" spans="2:35" s="45" customFormat="1" ht="16" x14ac:dyDescent="0.2">
      <c r="B18" s="49" t="str">
        <f>CHOOSE(1+MOD($R$3+1-2,7),"Z","M","D","W","D","V","Z")</f>
        <v>M</v>
      </c>
      <c r="C18" s="49" t="str">
        <f>CHOOSE(1+MOD($R$3+2-2,7),"Z","M","D","W","D","V","Z")</f>
        <v>D</v>
      </c>
      <c r="D18" s="49" t="str">
        <f>CHOOSE(1+MOD($R$3+3-2,7),"Z","M","D","W","D","V","Z")</f>
        <v>W</v>
      </c>
      <c r="E18" s="49" t="str">
        <f>CHOOSE(1+MOD($R$3+4-2,7),"Z","M","D","W","D","V","Z")</f>
        <v>D</v>
      </c>
      <c r="F18" s="49" t="str">
        <f>CHOOSE(1+MOD($R$3+5-2,7),"Z","M","D","W","D","V","Z")</f>
        <v>V</v>
      </c>
      <c r="G18" s="49" t="str">
        <f>CHOOSE(1+MOD($R$3+6-2,7),"Z","M","D","W","D","V","Z")</f>
        <v>Z</v>
      </c>
      <c r="H18" s="49" t="str">
        <f>CHOOSE(1+MOD($R$3+7-2,7),"Z","M","D","W","D","V","Z")</f>
        <v>Z</v>
      </c>
      <c r="J18" s="49" t="str">
        <f>CHOOSE(1+MOD($R$3+1-2,7),"Z","M","D","W","D","V","Z")</f>
        <v>M</v>
      </c>
      <c r="K18" s="49" t="str">
        <f>CHOOSE(1+MOD($R$3+2-2,7),"Z","M","D","W","D","V","Z")</f>
        <v>D</v>
      </c>
      <c r="L18" s="49" t="str">
        <f>CHOOSE(1+MOD($R$3+3-2,7),"Z","M","D","W","D","V","Z")</f>
        <v>W</v>
      </c>
      <c r="M18" s="49" t="str">
        <f>CHOOSE(1+MOD($R$3+4-2,7),"Z","M","D","W","D","V","Z")</f>
        <v>D</v>
      </c>
      <c r="N18" s="49" t="str">
        <f>CHOOSE(1+MOD($R$3+5-2,7),"Z","M","D","W","D","V","Z")</f>
        <v>V</v>
      </c>
      <c r="O18" s="49" t="str">
        <f>CHOOSE(1+MOD($R$3+6-2,7),"Z","M","D","W","D","V","Z")</f>
        <v>Z</v>
      </c>
      <c r="P18" s="49" t="str">
        <f>CHOOSE(1+MOD($R$3+7-2,7),"Z","M","D","W","D","V","Z")</f>
        <v>Z</v>
      </c>
      <c r="R18" s="49" t="str">
        <f>CHOOSE(1+MOD($R$3+1-2,7),"Z","M","D","W","D","V","Z")</f>
        <v>M</v>
      </c>
      <c r="S18" s="49" t="str">
        <f>CHOOSE(1+MOD($R$3+2-2,7),"Z","M","D","W","D","V","Z")</f>
        <v>D</v>
      </c>
      <c r="T18" s="49" t="str">
        <f>CHOOSE(1+MOD($R$3+3-2,7),"Z","M","D","W","D","V","Z")</f>
        <v>W</v>
      </c>
      <c r="U18" s="49" t="str">
        <f>CHOOSE(1+MOD($R$3+4-2,7),"Z","M","D","W","D","V","Z")</f>
        <v>D</v>
      </c>
      <c r="V18" s="49" t="str">
        <f>CHOOSE(1+MOD($R$3+5-2,7),"Z","M","D","W","D","V","Z")</f>
        <v>V</v>
      </c>
      <c r="W18" s="49" t="str">
        <f>CHOOSE(1+MOD($R$3+6-2,7),"Z","M","D","W","D","V","Z")</f>
        <v>Z</v>
      </c>
      <c r="X18" s="49" t="str">
        <f>CHOOSE(1+MOD($R$3+7-2,7),"Z","M","D","W","D","V","Z")</f>
        <v>Z</v>
      </c>
      <c r="Z18" s="49" t="str">
        <f>CHOOSE(1+MOD($R$3+1-2,7),"Z","M","D","W","D","V","Z")</f>
        <v>M</v>
      </c>
      <c r="AA18" s="49" t="str">
        <f>CHOOSE(1+MOD($R$3+2-2,7),"Z","M","D","W","D","V","Z")</f>
        <v>D</v>
      </c>
      <c r="AB18" s="49" t="str">
        <f>CHOOSE(1+MOD($R$3+3-2,7),"Z","M","D","W","D","V","Z")</f>
        <v>W</v>
      </c>
      <c r="AC18" s="49" t="str">
        <f>CHOOSE(1+MOD($R$3+4-2,7),"Z","M","D","W","D","V","Z")</f>
        <v>D</v>
      </c>
      <c r="AD18" s="49" t="str">
        <f>CHOOSE(1+MOD($R$3+5-2,7),"Z","M","D","W","D","V","Z")</f>
        <v>V</v>
      </c>
      <c r="AE18" s="49" t="str">
        <f>CHOOSE(1+MOD($R$3+6-2,7),"Z","M","D","W","D","V","Z")</f>
        <v>Z</v>
      </c>
      <c r="AF18" s="49" t="str">
        <f>CHOOSE(1+MOD($R$3+7-2,7),"Z","M","D","W","D","V","Z")</f>
        <v>Z</v>
      </c>
      <c r="AI18" s="48"/>
    </row>
    <row r="19" spans="2:35" s="44" customFormat="1" ht="18" customHeight="1" x14ac:dyDescent="0.2">
      <c r="B19" s="46" t="str">
        <f>IF(WEEKDAY(B17,1)=MOD($R$3,7),B17,"")</f>
        <v/>
      </c>
      <c r="C19" s="46" t="str">
        <f>IF(B19="",IF(WEEKDAY(B17,1)=MOD($R$3,7)+1,B17,""),B19+1)</f>
        <v/>
      </c>
      <c r="D19" s="46" t="str">
        <f>IF(C19="",IF(WEEKDAY(B17,1)=MOD($R$3+1,7)+1,B17,""),C19+1)</f>
        <v/>
      </c>
      <c r="E19" s="46">
        <f>IF(D19="",IF(WEEKDAY(B17,1)=MOD($R$3+2,7)+1,B17,""),D19+1)</f>
        <v>45778</v>
      </c>
      <c r="F19" s="46">
        <f>IF(E19="",IF(WEEKDAY(B17,1)=MOD($R$3+3,7)+1,B17,""),E19+1)</f>
        <v>45779</v>
      </c>
      <c r="G19" s="46">
        <f>IF(F19="",IF(WEEKDAY(B17,1)=MOD($R$3+4,7)+1,B17,""),F19+1)</f>
        <v>45780</v>
      </c>
      <c r="H19" s="46">
        <f>IF(G19="",IF(WEEKDAY(B17,1)=MOD($R$3+5,7)+1,B17,""),G19+1)</f>
        <v>45781</v>
      </c>
      <c r="I19" s="45"/>
      <c r="J19" s="46" t="str">
        <f>IF(WEEKDAY(J17,1)=MOD($R$3,7),J17,"")</f>
        <v/>
      </c>
      <c r="K19" s="46" t="str">
        <f>IF(J19="",IF(WEEKDAY(J17,1)=MOD($R$3,7)+1,J17,""),J19+1)</f>
        <v/>
      </c>
      <c r="L19" s="46" t="str">
        <f>IF(K19="",IF(WEEKDAY(J17,1)=MOD($R$3+1,7)+1,J17,""),K19+1)</f>
        <v/>
      </c>
      <c r="M19" s="46" t="str">
        <f>IF(L19="",IF(WEEKDAY(J17,1)=MOD($R$3+2,7)+1,J17,""),L19+1)</f>
        <v/>
      </c>
      <c r="N19" s="46" t="str">
        <f>IF(M19="",IF(WEEKDAY(J17,1)=MOD($R$3+3,7)+1,J17,""),M19+1)</f>
        <v/>
      </c>
      <c r="O19" s="46" t="str">
        <f>IF(N19="",IF(WEEKDAY(J17,1)=MOD($R$3+4,7)+1,J17,""),N19+1)</f>
        <v/>
      </c>
      <c r="P19" s="46">
        <f>IF(O19="",IF(WEEKDAY(J17,1)=MOD($R$3+5,7)+1,J17,""),O19+1)</f>
        <v>45809</v>
      </c>
      <c r="Q19" s="45"/>
      <c r="R19" s="46" t="str">
        <f>IF(WEEKDAY(R17,1)=MOD($R$3,7),R17,"")</f>
        <v/>
      </c>
      <c r="S19" s="46">
        <f>IF(R19="",IF(WEEKDAY(R17,1)=MOD($R$3,7)+1,R17,""),R19+1)</f>
        <v>45839</v>
      </c>
      <c r="T19" s="46">
        <f>IF(S19="",IF(WEEKDAY(R17,1)=MOD($R$3+1,7)+1,R17,""),S19+1)</f>
        <v>45840</v>
      </c>
      <c r="U19" s="46">
        <f>IF(T19="",IF(WEEKDAY(R17,1)=MOD($R$3+2,7)+1,R17,""),T19+1)</f>
        <v>45841</v>
      </c>
      <c r="V19" s="46">
        <f>IF(U19="",IF(WEEKDAY(R17,1)=MOD($R$3+3,7)+1,R17,""),U19+1)</f>
        <v>45842</v>
      </c>
      <c r="W19" s="46">
        <f>IF(V19="",IF(WEEKDAY(R17,1)=MOD($R$3+4,7)+1,R17,""),V19+1)</f>
        <v>45843</v>
      </c>
      <c r="X19" s="46">
        <f>IF(W19="",IF(WEEKDAY(R17,1)=MOD($R$3+5,7)+1,R17,""),W19+1)</f>
        <v>45844</v>
      </c>
      <c r="Y19" s="45"/>
      <c r="Z19" s="46" t="str">
        <f>IF(WEEKDAY(Z17,1)=MOD($R$3,7),Z17,"")</f>
        <v/>
      </c>
      <c r="AA19" s="46" t="str">
        <f>IF(Z19="",IF(WEEKDAY(Z17,1)=MOD($R$3,7)+1,Z17,""),Z19+1)</f>
        <v/>
      </c>
      <c r="AB19" s="46" t="str">
        <f>IF(AA19="",IF(WEEKDAY(Z17,1)=MOD($R$3+1,7)+1,Z17,""),AA19+1)</f>
        <v/>
      </c>
      <c r="AC19" s="46" t="str">
        <f>IF(AB19="",IF(WEEKDAY(Z17,1)=MOD($R$3+2,7)+1,Z17,""),AB19+1)</f>
        <v/>
      </c>
      <c r="AD19" s="46">
        <f>IF(AC19="",IF(WEEKDAY(Z17,1)=MOD($R$3+3,7)+1,Z17,""),AC19+1)</f>
        <v>45870</v>
      </c>
      <c r="AE19" s="46">
        <f>IF(AD19="",IF(WEEKDAY(Z17,1)=MOD($R$3+4,7)+1,Z17,""),AD19+1)</f>
        <v>45871</v>
      </c>
      <c r="AF19" s="46">
        <f>IF(AE19="",IF(WEEKDAY(Z17,1)=MOD($R$3+5,7)+1,Z17,""),AE19+1)</f>
        <v>45872</v>
      </c>
      <c r="AG19" s="45"/>
      <c r="AI19" s="48"/>
    </row>
    <row r="20" spans="2:35" s="44" customFormat="1" ht="18" customHeight="1" x14ac:dyDescent="0.2">
      <c r="B20" s="46">
        <f>IF(H19="","",IF(MONTH(H19+1)&lt;&gt;MONTH(H19),"",H19+1))</f>
        <v>45782</v>
      </c>
      <c r="C20" s="46">
        <f t="shared" ref="C20:H24" si="4">IF(B20="","",IF(MONTH(B20+1)&lt;&gt;MONTH(B20),"",B20+1))</f>
        <v>45783</v>
      </c>
      <c r="D20" s="46">
        <f t="shared" si="4"/>
        <v>45784</v>
      </c>
      <c r="E20" s="46">
        <f t="shared" si="4"/>
        <v>45785</v>
      </c>
      <c r="F20" s="46">
        <f t="shared" si="4"/>
        <v>45786</v>
      </c>
      <c r="G20" s="46">
        <f t="shared" si="4"/>
        <v>45787</v>
      </c>
      <c r="H20" s="46">
        <f t="shared" si="4"/>
        <v>45788</v>
      </c>
      <c r="I20" s="45"/>
      <c r="J20" s="46">
        <f>IF(P19="","",IF(MONTH(P19+1)&lt;&gt;MONTH(P19),"",P19+1))</f>
        <v>45810</v>
      </c>
      <c r="K20" s="46">
        <f t="shared" ref="K20:P24" si="5">IF(J20="","",IF(MONTH(J20+1)&lt;&gt;MONTH(J20),"",J20+1))</f>
        <v>45811</v>
      </c>
      <c r="L20" s="46">
        <f t="shared" si="5"/>
        <v>45812</v>
      </c>
      <c r="M20" s="46">
        <f t="shared" si="5"/>
        <v>45813</v>
      </c>
      <c r="N20" s="46">
        <f t="shared" si="5"/>
        <v>45814</v>
      </c>
      <c r="O20" s="46">
        <f t="shared" si="5"/>
        <v>45815</v>
      </c>
      <c r="P20" s="46">
        <f t="shared" si="5"/>
        <v>45816</v>
      </c>
      <c r="Q20" s="45"/>
      <c r="R20" s="46">
        <f>IF(X19="","",IF(MONTH(X19+1)&lt;&gt;MONTH(X19),"",X19+1))</f>
        <v>45845</v>
      </c>
      <c r="S20" s="46">
        <f t="shared" ref="S20:X24" si="6">IF(R20="","",IF(MONTH(R20+1)&lt;&gt;MONTH(R20),"",R20+1))</f>
        <v>45846</v>
      </c>
      <c r="T20" s="46">
        <f t="shared" si="6"/>
        <v>45847</v>
      </c>
      <c r="U20" s="46">
        <f t="shared" si="6"/>
        <v>45848</v>
      </c>
      <c r="V20" s="46">
        <f t="shared" si="6"/>
        <v>45849</v>
      </c>
      <c r="W20" s="46">
        <f t="shared" si="6"/>
        <v>45850</v>
      </c>
      <c r="X20" s="46">
        <f t="shared" si="6"/>
        <v>45851</v>
      </c>
      <c r="Y20" s="45"/>
      <c r="Z20" s="46">
        <f>IF(AF19="","",IF(MONTH(AF19+1)&lt;&gt;MONTH(AF19),"",AF19+1))</f>
        <v>45873</v>
      </c>
      <c r="AA20" s="46">
        <f t="shared" ref="AA20:AF24" si="7">IF(Z20="","",IF(MONTH(Z20+1)&lt;&gt;MONTH(Z20),"",Z20+1))</f>
        <v>45874</v>
      </c>
      <c r="AB20" s="46">
        <f t="shared" si="7"/>
        <v>45875</v>
      </c>
      <c r="AC20" s="46">
        <f t="shared" si="7"/>
        <v>45876</v>
      </c>
      <c r="AD20" s="46">
        <f t="shared" si="7"/>
        <v>45877</v>
      </c>
      <c r="AE20" s="46">
        <f t="shared" si="7"/>
        <v>45878</v>
      </c>
      <c r="AF20" s="46">
        <f t="shared" si="7"/>
        <v>45879</v>
      </c>
      <c r="AG20" s="45"/>
      <c r="AI20" s="48"/>
    </row>
    <row r="21" spans="2:35" s="44" customFormat="1" ht="18" customHeight="1" x14ac:dyDescent="0.2">
      <c r="B21" s="46">
        <f>IF(H20="","",IF(MONTH(H20+1)&lt;&gt;MONTH(H20),"",H20+1))</f>
        <v>45789</v>
      </c>
      <c r="C21" s="46">
        <f t="shared" si="4"/>
        <v>45790</v>
      </c>
      <c r="D21" s="46">
        <f t="shared" si="4"/>
        <v>45791</v>
      </c>
      <c r="E21" s="46">
        <f t="shared" si="4"/>
        <v>45792</v>
      </c>
      <c r="F21" s="46">
        <f t="shared" si="4"/>
        <v>45793</v>
      </c>
      <c r="G21" s="46">
        <f t="shared" si="4"/>
        <v>45794</v>
      </c>
      <c r="H21" s="46">
        <f t="shared" si="4"/>
        <v>45795</v>
      </c>
      <c r="I21" s="45"/>
      <c r="J21" s="46">
        <f>IF(P20="","",IF(MONTH(P20+1)&lt;&gt;MONTH(P20),"",P20+1))</f>
        <v>45817</v>
      </c>
      <c r="K21" s="46">
        <f t="shared" si="5"/>
        <v>45818</v>
      </c>
      <c r="L21" s="46">
        <f t="shared" si="5"/>
        <v>45819</v>
      </c>
      <c r="M21" s="46">
        <f t="shared" si="5"/>
        <v>45820</v>
      </c>
      <c r="N21" s="46">
        <f t="shared" si="5"/>
        <v>45821</v>
      </c>
      <c r="O21" s="46">
        <f t="shared" si="5"/>
        <v>45822</v>
      </c>
      <c r="P21" s="46">
        <f t="shared" si="5"/>
        <v>45823</v>
      </c>
      <c r="Q21" s="45"/>
      <c r="R21" s="46">
        <f>IF(X20="","",IF(MONTH(X20+1)&lt;&gt;MONTH(X20),"",X20+1))</f>
        <v>45852</v>
      </c>
      <c r="S21" s="46">
        <f t="shared" si="6"/>
        <v>45853</v>
      </c>
      <c r="T21" s="46">
        <f t="shared" si="6"/>
        <v>45854</v>
      </c>
      <c r="U21" s="46">
        <f t="shared" si="6"/>
        <v>45855</v>
      </c>
      <c r="V21" s="46">
        <f t="shared" si="6"/>
        <v>45856</v>
      </c>
      <c r="W21" s="46">
        <f t="shared" si="6"/>
        <v>45857</v>
      </c>
      <c r="X21" s="46">
        <f t="shared" si="6"/>
        <v>45858</v>
      </c>
      <c r="Y21" s="45"/>
      <c r="Z21" s="46">
        <f>IF(AF20="","",IF(MONTH(AF20+1)&lt;&gt;MONTH(AF20),"",AF20+1))</f>
        <v>45880</v>
      </c>
      <c r="AA21" s="46">
        <f t="shared" si="7"/>
        <v>45881</v>
      </c>
      <c r="AB21" s="46">
        <f t="shared" si="7"/>
        <v>45882</v>
      </c>
      <c r="AC21" s="46">
        <f t="shared" si="7"/>
        <v>45883</v>
      </c>
      <c r="AD21" s="46">
        <f t="shared" si="7"/>
        <v>45884</v>
      </c>
      <c r="AE21" s="46">
        <f t="shared" si="7"/>
        <v>45885</v>
      </c>
      <c r="AF21" s="46">
        <f t="shared" si="7"/>
        <v>45886</v>
      </c>
      <c r="AG21" s="45"/>
      <c r="AI21" s="48"/>
    </row>
    <row r="22" spans="2:35" s="44" customFormat="1" ht="18" customHeight="1" x14ac:dyDescent="0.2">
      <c r="B22" s="46">
        <f>IF(H21="","",IF(MONTH(H21+1)&lt;&gt;MONTH(H21),"",H21+1))</f>
        <v>45796</v>
      </c>
      <c r="C22" s="46">
        <f t="shared" si="4"/>
        <v>45797</v>
      </c>
      <c r="D22" s="46">
        <f t="shared" si="4"/>
        <v>45798</v>
      </c>
      <c r="E22" s="46">
        <f t="shared" si="4"/>
        <v>45799</v>
      </c>
      <c r="F22" s="47">
        <f t="shared" si="4"/>
        <v>45800</v>
      </c>
      <c r="G22" s="46">
        <f t="shared" si="4"/>
        <v>45801</v>
      </c>
      <c r="H22" s="46">
        <f t="shared" si="4"/>
        <v>45802</v>
      </c>
      <c r="I22" s="45"/>
      <c r="J22" s="46">
        <f>IF(P21="","",IF(MONTH(P21+1)&lt;&gt;MONTH(P21),"",P21+1))</f>
        <v>45824</v>
      </c>
      <c r="K22" s="46">
        <f t="shared" si="5"/>
        <v>45825</v>
      </c>
      <c r="L22" s="46">
        <f t="shared" si="5"/>
        <v>45826</v>
      </c>
      <c r="M22" s="46">
        <f t="shared" si="5"/>
        <v>45827</v>
      </c>
      <c r="N22" s="46">
        <f t="shared" si="5"/>
        <v>45828</v>
      </c>
      <c r="O22" s="46">
        <f t="shared" si="5"/>
        <v>45829</v>
      </c>
      <c r="P22" s="46">
        <f t="shared" si="5"/>
        <v>45830</v>
      </c>
      <c r="Q22" s="45"/>
      <c r="R22" s="46">
        <f>IF(X21="","",IF(MONTH(X21+1)&lt;&gt;MONTH(X21),"",X21+1))</f>
        <v>45859</v>
      </c>
      <c r="S22" s="46">
        <f t="shared" si="6"/>
        <v>45860</v>
      </c>
      <c r="T22" s="46">
        <f t="shared" si="6"/>
        <v>45861</v>
      </c>
      <c r="U22" s="46">
        <f t="shared" si="6"/>
        <v>45862</v>
      </c>
      <c r="V22" s="46">
        <f t="shared" si="6"/>
        <v>45863</v>
      </c>
      <c r="W22" s="46">
        <f t="shared" si="6"/>
        <v>45864</v>
      </c>
      <c r="X22" s="46">
        <f t="shared" si="6"/>
        <v>45865</v>
      </c>
      <c r="Y22" s="45"/>
      <c r="Z22" s="46">
        <f>IF(AF21="","",IF(MONTH(AF21+1)&lt;&gt;MONTH(AF21),"",AF21+1))</f>
        <v>45887</v>
      </c>
      <c r="AA22" s="46">
        <f t="shared" si="7"/>
        <v>45888</v>
      </c>
      <c r="AB22" s="46">
        <f t="shared" si="7"/>
        <v>45889</v>
      </c>
      <c r="AC22" s="46">
        <f t="shared" si="7"/>
        <v>45890</v>
      </c>
      <c r="AD22" s="46">
        <f t="shared" si="7"/>
        <v>45891</v>
      </c>
      <c r="AE22" s="46">
        <f t="shared" si="7"/>
        <v>45892</v>
      </c>
      <c r="AF22" s="46">
        <f t="shared" si="7"/>
        <v>45893</v>
      </c>
      <c r="AG22" s="45"/>
      <c r="AI22" s="48"/>
    </row>
    <row r="23" spans="2:35" s="44" customFormat="1" ht="18" customHeight="1" x14ac:dyDescent="0.2">
      <c r="B23" s="46">
        <f>IF(H22="","",IF(MONTH(H22+1)&lt;&gt;MONTH(H22),"",H22+1))</f>
        <v>45803</v>
      </c>
      <c r="C23" s="46">
        <f t="shared" si="4"/>
        <v>45804</v>
      </c>
      <c r="D23" s="46">
        <f t="shared" si="4"/>
        <v>45805</v>
      </c>
      <c r="E23" s="46">
        <f t="shared" si="4"/>
        <v>45806</v>
      </c>
      <c r="F23" s="47">
        <f t="shared" si="4"/>
        <v>45807</v>
      </c>
      <c r="G23" s="46">
        <f t="shared" si="4"/>
        <v>45808</v>
      </c>
      <c r="H23" s="46" t="str">
        <f t="shared" si="4"/>
        <v/>
      </c>
      <c r="I23" s="45"/>
      <c r="J23" s="46">
        <f>IF(P22="","",IF(MONTH(P22+1)&lt;&gt;MONTH(P22),"",P22+1))</f>
        <v>45831</v>
      </c>
      <c r="K23" s="46">
        <f t="shared" si="5"/>
        <v>45832</v>
      </c>
      <c r="L23" s="46">
        <f t="shared" si="5"/>
        <v>45833</v>
      </c>
      <c r="M23" s="46">
        <f t="shared" si="5"/>
        <v>45834</v>
      </c>
      <c r="N23" s="46">
        <f t="shared" si="5"/>
        <v>45835</v>
      </c>
      <c r="O23" s="46">
        <f t="shared" si="5"/>
        <v>45836</v>
      </c>
      <c r="P23" s="46">
        <f t="shared" si="5"/>
        <v>45837</v>
      </c>
      <c r="Q23" s="45"/>
      <c r="R23" s="46">
        <f>IF(X22="","",IF(MONTH(X22+1)&lt;&gt;MONTH(X22),"",X22+1))</f>
        <v>45866</v>
      </c>
      <c r="S23" s="46">
        <f t="shared" si="6"/>
        <v>45867</v>
      </c>
      <c r="T23" s="46">
        <f t="shared" si="6"/>
        <v>45868</v>
      </c>
      <c r="U23" s="46">
        <f t="shared" si="6"/>
        <v>45869</v>
      </c>
      <c r="V23" s="46" t="str">
        <f t="shared" si="6"/>
        <v/>
      </c>
      <c r="W23" s="46" t="str">
        <f t="shared" si="6"/>
        <v/>
      </c>
      <c r="X23" s="46" t="str">
        <f t="shared" si="6"/>
        <v/>
      </c>
      <c r="Y23" s="45"/>
      <c r="Z23" s="46">
        <f>IF(AF22="","",IF(MONTH(AF22+1)&lt;&gt;MONTH(AF22),"",AF22+1))</f>
        <v>45894</v>
      </c>
      <c r="AA23" s="46">
        <f t="shared" si="7"/>
        <v>45895</v>
      </c>
      <c r="AB23" s="46">
        <f t="shared" si="7"/>
        <v>45896</v>
      </c>
      <c r="AC23" s="46">
        <f t="shared" si="7"/>
        <v>45897</v>
      </c>
      <c r="AD23" s="46">
        <f t="shared" si="7"/>
        <v>45898</v>
      </c>
      <c r="AE23" s="46">
        <f t="shared" si="7"/>
        <v>45899</v>
      </c>
      <c r="AF23" s="46">
        <f t="shared" si="7"/>
        <v>45900</v>
      </c>
      <c r="AG23" s="45"/>
      <c r="AI23" s="48"/>
    </row>
    <row r="24" spans="2:35" s="44" customFormat="1" ht="18" customHeight="1" x14ac:dyDescent="0.2">
      <c r="B24" s="46" t="str">
        <f>IF(H23="","",IF(MONTH(H23+1)&lt;&gt;MONTH(H23),"",H23+1))</f>
        <v/>
      </c>
      <c r="C24" s="46" t="str">
        <f t="shared" si="4"/>
        <v/>
      </c>
      <c r="D24" s="46" t="str">
        <f t="shared" si="4"/>
        <v/>
      </c>
      <c r="E24" s="46" t="str">
        <f t="shared" si="4"/>
        <v/>
      </c>
      <c r="F24" s="46" t="str">
        <f t="shared" si="4"/>
        <v/>
      </c>
      <c r="G24" s="46" t="str">
        <f t="shared" si="4"/>
        <v/>
      </c>
      <c r="H24" s="46" t="str">
        <f t="shared" si="4"/>
        <v/>
      </c>
      <c r="I24" s="45"/>
      <c r="J24" s="46">
        <f>IF(P23="","",IF(MONTH(P23+1)&lt;&gt;MONTH(P23),"",P23+1))</f>
        <v>45838</v>
      </c>
      <c r="K24" s="46" t="str">
        <f t="shared" si="5"/>
        <v/>
      </c>
      <c r="L24" s="46" t="str">
        <f t="shared" si="5"/>
        <v/>
      </c>
      <c r="M24" s="46" t="str">
        <f t="shared" si="5"/>
        <v/>
      </c>
      <c r="N24" s="46" t="str">
        <f t="shared" si="5"/>
        <v/>
      </c>
      <c r="O24" s="46" t="str">
        <f t="shared" si="5"/>
        <v/>
      </c>
      <c r="P24" s="46" t="str">
        <f t="shared" si="5"/>
        <v/>
      </c>
      <c r="Q24" s="45"/>
      <c r="R24" s="46" t="str">
        <f>IF(X23="","",IF(MONTH(X23+1)&lt;&gt;MONTH(X23),"",X23+1))</f>
        <v/>
      </c>
      <c r="S24" s="46" t="str">
        <f t="shared" si="6"/>
        <v/>
      </c>
      <c r="T24" s="46" t="str">
        <f t="shared" si="6"/>
        <v/>
      </c>
      <c r="U24" s="46" t="str">
        <f t="shared" si="6"/>
        <v/>
      </c>
      <c r="V24" s="46" t="str">
        <f t="shared" si="6"/>
        <v/>
      </c>
      <c r="W24" s="46" t="str">
        <f t="shared" si="6"/>
        <v/>
      </c>
      <c r="X24" s="46" t="str">
        <f t="shared" si="6"/>
        <v/>
      </c>
      <c r="Y24" s="45"/>
      <c r="Z24" s="46" t="str">
        <f>IF(AF23="","",IF(MONTH(AF23+1)&lt;&gt;MONTH(AF23),"",AF23+1))</f>
        <v/>
      </c>
      <c r="AA24" s="46" t="str">
        <f t="shared" si="7"/>
        <v/>
      </c>
      <c r="AB24" s="46" t="str">
        <f t="shared" si="7"/>
        <v/>
      </c>
      <c r="AC24" s="46" t="str">
        <f t="shared" si="7"/>
        <v/>
      </c>
      <c r="AD24" s="46" t="str">
        <f t="shared" si="7"/>
        <v/>
      </c>
      <c r="AE24" s="46" t="str">
        <f t="shared" si="7"/>
        <v/>
      </c>
      <c r="AF24" s="46" t="str">
        <f t="shared" si="7"/>
        <v/>
      </c>
      <c r="AG24" s="45"/>
      <c r="AI24" s="48"/>
    </row>
    <row r="25" spans="2:35" ht="18" customHeigh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I25" s="48"/>
    </row>
    <row r="26" spans="2:35" s="50" customFormat="1" ht="21" customHeight="1" x14ac:dyDescent="0.25">
      <c r="B26" s="146">
        <f>DATE(YEAR(Z17+42),MONTH(Z17+42),1)</f>
        <v>45901</v>
      </c>
      <c r="C26" s="146"/>
      <c r="D26" s="146"/>
      <c r="E26" s="146"/>
      <c r="F26" s="146"/>
      <c r="G26" s="146"/>
      <c r="H26" s="146"/>
      <c r="I26" s="51"/>
      <c r="J26" s="146">
        <f>DATE(YEAR(B26+42),MONTH(B26+42),1)</f>
        <v>45931</v>
      </c>
      <c r="K26" s="146"/>
      <c r="L26" s="146"/>
      <c r="M26" s="146"/>
      <c r="N26" s="146"/>
      <c r="O26" s="146"/>
      <c r="P26" s="146"/>
      <c r="Q26" s="51"/>
      <c r="R26" s="146">
        <f>DATE(YEAR(J26+42),MONTH(J26+42),1)</f>
        <v>45962</v>
      </c>
      <c r="S26" s="146"/>
      <c r="T26" s="146"/>
      <c r="U26" s="146"/>
      <c r="V26" s="146"/>
      <c r="W26" s="146"/>
      <c r="X26" s="146"/>
      <c r="Y26" s="51"/>
      <c r="Z26" s="146">
        <f>DATE(YEAR(R26+42),MONTH(R26+42),1)</f>
        <v>45992</v>
      </c>
      <c r="AA26" s="146"/>
      <c r="AB26" s="146"/>
      <c r="AC26" s="146"/>
      <c r="AD26" s="146"/>
      <c r="AE26" s="146"/>
      <c r="AF26" s="146"/>
      <c r="AG26" s="51"/>
      <c r="AI26" s="48"/>
    </row>
    <row r="27" spans="2:35" s="45" customFormat="1" ht="16" x14ac:dyDescent="0.2">
      <c r="B27" s="49" t="str">
        <f>CHOOSE(1+MOD($R$3+1-2,7),"Z","M","D","W","D","V","Z")</f>
        <v>M</v>
      </c>
      <c r="C27" s="49" t="str">
        <f>CHOOSE(1+MOD($R$3+2-2,7),"Z","M","D","W","D","V","Z")</f>
        <v>D</v>
      </c>
      <c r="D27" s="49" t="str">
        <f>CHOOSE(1+MOD($R$3+3-2,7),"Z","M","D","W","D","V","Z")</f>
        <v>W</v>
      </c>
      <c r="E27" s="49" t="str">
        <f>CHOOSE(1+MOD($R$3+4-2,7),"Z","M","D","W","D","V","Z")</f>
        <v>D</v>
      </c>
      <c r="F27" s="49" t="str">
        <f>CHOOSE(1+MOD($R$3+5-2,7),"Z","M","D","W","D","V","Z")</f>
        <v>V</v>
      </c>
      <c r="G27" s="49" t="str">
        <f>CHOOSE(1+MOD($R$3+6-2,7),"Z","M","D","W","D","V","Z")</f>
        <v>Z</v>
      </c>
      <c r="H27" s="49" t="str">
        <f>CHOOSE(1+MOD($R$3+7-2,7),"Z","M","D","W","D","V","Z")</f>
        <v>Z</v>
      </c>
      <c r="J27" s="49" t="str">
        <f>CHOOSE(1+MOD($R$3+1-2,7),"Z","M","D","W","D","V","Z")</f>
        <v>M</v>
      </c>
      <c r="K27" s="49" t="str">
        <f>CHOOSE(1+MOD($R$3+2-2,7),"Z","M","D","W","D","V","Z")</f>
        <v>D</v>
      </c>
      <c r="L27" s="49" t="str">
        <f>CHOOSE(1+MOD($R$3+3-2,7),"Z","M","D","W","D","V","Z")</f>
        <v>W</v>
      </c>
      <c r="M27" s="49" t="str">
        <f>CHOOSE(1+MOD($R$3+4-2,7),"Z","M","D","W","D","V","Z")</f>
        <v>D</v>
      </c>
      <c r="N27" s="49" t="str">
        <f>CHOOSE(1+MOD($R$3+5-2,7),"Z","M","D","W","D","V","Z")</f>
        <v>V</v>
      </c>
      <c r="O27" s="49" t="str">
        <f>CHOOSE(1+MOD($R$3+6-2,7),"Z","M","D","W","D","V","Z")</f>
        <v>Z</v>
      </c>
      <c r="P27" s="49" t="str">
        <f>CHOOSE(1+MOD($R$3+7-2,7),"Z","M","D","W","D","V","Z")</f>
        <v>Z</v>
      </c>
      <c r="R27" s="49" t="str">
        <f>CHOOSE(1+MOD($R$3+1-2,7),"Z","M","D","W","D","V","Z")</f>
        <v>M</v>
      </c>
      <c r="S27" s="49" t="str">
        <f>CHOOSE(1+MOD($R$3+2-2,7),"Z","M","D","W","D","V","Z")</f>
        <v>D</v>
      </c>
      <c r="T27" s="49" t="str">
        <f>CHOOSE(1+MOD($R$3+3-2,7),"Z","M","D","W","D","V","Z")</f>
        <v>W</v>
      </c>
      <c r="U27" s="49" t="str">
        <f>CHOOSE(1+MOD($R$3+4-2,7),"Z","M","D","W","D","V","Z")</f>
        <v>D</v>
      </c>
      <c r="V27" s="49" t="str">
        <f>CHOOSE(1+MOD($R$3+5-2,7),"Z","M","D","W","D","V","Z")</f>
        <v>V</v>
      </c>
      <c r="W27" s="49" t="str">
        <f>CHOOSE(1+MOD($R$3+6-2,7),"Z","M","D","W","D","V","Z")</f>
        <v>Z</v>
      </c>
      <c r="X27" s="49" t="str">
        <f>CHOOSE(1+MOD($R$3+7-2,7),"Z","M","D","W","D","V","Z")</f>
        <v>Z</v>
      </c>
      <c r="Z27" s="49" t="str">
        <f>CHOOSE(1+MOD($R$3+1-2,7),"Z","M","D","W","D","V","Z")</f>
        <v>M</v>
      </c>
      <c r="AA27" s="49" t="str">
        <f>CHOOSE(1+MOD($R$3+2-2,7),"Z","M","D","W","D","V","Z")</f>
        <v>D</v>
      </c>
      <c r="AB27" s="49" t="str">
        <f>CHOOSE(1+MOD($R$3+3-2,7),"Z","M","D","W","D","V","Z")</f>
        <v>W</v>
      </c>
      <c r="AC27" s="49" t="str">
        <f>CHOOSE(1+MOD($R$3+4-2,7),"Z","M","D","W","D","V","Z")</f>
        <v>D</v>
      </c>
      <c r="AD27" s="49" t="str">
        <f>CHOOSE(1+MOD($R$3+5-2,7),"Z","M","D","W","D","V","Z")</f>
        <v>V</v>
      </c>
      <c r="AE27" s="49" t="str">
        <f>CHOOSE(1+MOD($R$3+6-2,7),"Z","M","D","W","D","V","Z")</f>
        <v>Z</v>
      </c>
      <c r="AF27" s="49" t="str">
        <f>CHOOSE(1+MOD($R$3+7-2,7),"Z","M","D","W","D","V","Z")</f>
        <v>Z</v>
      </c>
      <c r="AI27" s="48"/>
    </row>
    <row r="28" spans="2:35" s="44" customFormat="1" ht="18" customHeight="1" x14ac:dyDescent="0.2">
      <c r="B28" s="46">
        <f>IF(WEEKDAY(B26,1)=MOD($R$3,7),B26,"")</f>
        <v>45901</v>
      </c>
      <c r="C28" s="46">
        <f>IF(B28="",IF(WEEKDAY(B26,1)=MOD($R$3,7)+1,B26,""),B28+1)</f>
        <v>45902</v>
      </c>
      <c r="D28" s="46">
        <f>IF(C28="",IF(WEEKDAY(B26,1)=MOD($R$3+1,7)+1,B26,""),C28+1)</f>
        <v>45903</v>
      </c>
      <c r="E28" s="46">
        <f>IF(D28="",IF(WEEKDAY(B26,1)=MOD($R$3+2,7)+1,B26,""),D28+1)</f>
        <v>45904</v>
      </c>
      <c r="F28" s="46">
        <f>IF(E28="",IF(WEEKDAY(B26,1)=MOD($R$3+3,7)+1,B26,""),E28+1)</f>
        <v>45905</v>
      </c>
      <c r="G28" s="46">
        <f>IF(F28="",IF(WEEKDAY(B26,1)=MOD($R$3+4,7)+1,B26,""),F28+1)</f>
        <v>45906</v>
      </c>
      <c r="H28" s="46">
        <f>IF(G28="",IF(WEEKDAY(B26,1)=MOD($R$3+5,7)+1,B26,""),G28+1)</f>
        <v>45907</v>
      </c>
      <c r="I28" s="45"/>
      <c r="J28" s="46" t="str">
        <f>IF(WEEKDAY(J26,1)=MOD($R$3,7),J26,"")</f>
        <v/>
      </c>
      <c r="K28" s="46" t="str">
        <f>IF(J28="",IF(WEEKDAY(J26,1)=MOD($R$3,7)+1,J26,""),J28+1)</f>
        <v/>
      </c>
      <c r="L28" s="46">
        <f>IF(K28="",IF(WEEKDAY(J26,1)=MOD($R$3+1,7)+1,J26,""),K28+1)</f>
        <v>45931</v>
      </c>
      <c r="M28" s="46">
        <f>IF(L28="",IF(WEEKDAY(J26,1)=MOD($R$3+2,7)+1,J26,""),L28+1)</f>
        <v>45932</v>
      </c>
      <c r="N28" s="46">
        <f>IF(M28="",IF(WEEKDAY(J26,1)=MOD($R$3+3,7)+1,J26,""),M28+1)</f>
        <v>45933</v>
      </c>
      <c r="O28" s="46">
        <f>IF(N28="",IF(WEEKDAY(J26,1)=MOD($R$3+4,7)+1,J26,""),N28+1)</f>
        <v>45934</v>
      </c>
      <c r="P28" s="46">
        <f>IF(O28="",IF(WEEKDAY(J26,1)=MOD($R$3+5,7)+1,J26,""),O28+1)</f>
        <v>45935</v>
      </c>
      <c r="Q28" s="45"/>
      <c r="R28" s="46" t="str">
        <f>IF(WEEKDAY(R26,1)=MOD($R$3,7),R26,"")</f>
        <v/>
      </c>
      <c r="S28" s="46" t="str">
        <f>IF(R28="",IF(WEEKDAY(R26,1)=MOD($R$3,7)+1,R26,""),R28+1)</f>
        <v/>
      </c>
      <c r="T28" s="46" t="str">
        <f>IF(S28="",IF(WEEKDAY(R26,1)=MOD($R$3+1,7)+1,R26,""),S28+1)</f>
        <v/>
      </c>
      <c r="U28" s="46" t="str">
        <f>IF(T28="",IF(WEEKDAY(R26,1)=MOD($R$3+2,7)+1,R26,""),T28+1)</f>
        <v/>
      </c>
      <c r="V28" s="46" t="str">
        <f>IF(U28="",IF(WEEKDAY(R26,1)=MOD($R$3+3,7)+1,R26,""),U28+1)</f>
        <v/>
      </c>
      <c r="W28" s="46">
        <f>IF(V28="",IF(WEEKDAY(R26,1)=MOD($R$3+4,7)+1,R26,""),V28+1)</f>
        <v>45962</v>
      </c>
      <c r="X28" s="46">
        <f>IF(W28="",IF(WEEKDAY(R26,1)=MOD($R$3+5,7)+1,R26,""),W28+1)</f>
        <v>45963</v>
      </c>
      <c r="Y28" s="45"/>
      <c r="Z28" s="46">
        <f>IF(WEEKDAY(Z26,1)=MOD($R$3,7),Z26,"")</f>
        <v>45992</v>
      </c>
      <c r="AA28" s="46">
        <f>IF(Z28="",IF(WEEKDAY(Z26,1)=MOD($R$3,7)+1,Z26,""),Z28+1)</f>
        <v>45993</v>
      </c>
      <c r="AB28" s="46">
        <f>IF(AA28="",IF(WEEKDAY(Z26,1)=MOD($R$3+1,7)+1,Z26,""),AA28+1)</f>
        <v>45994</v>
      </c>
      <c r="AC28" s="46">
        <f>IF(AB28="",IF(WEEKDAY(Z26,1)=MOD($R$3+2,7)+1,Z26,""),AB28+1)</f>
        <v>45995</v>
      </c>
      <c r="AD28" s="46">
        <f>IF(AC28="",IF(WEEKDAY(Z26,1)=MOD($R$3+3,7)+1,Z26,""),AC28+1)</f>
        <v>45996</v>
      </c>
      <c r="AE28" s="46">
        <f>IF(AD28="",IF(WEEKDAY(Z26,1)=MOD($R$3+4,7)+1,Z26,""),AD28+1)</f>
        <v>45997</v>
      </c>
      <c r="AF28" s="46">
        <f>IF(AE28="",IF(WEEKDAY(Z26,1)=MOD($R$3+5,7)+1,Z26,""),AE28+1)</f>
        <v>45998</v>
      </c>
      <c r="AG28" s="45"/>
      <c r="AI28" s="48"/>
    </row>
    <row r="29" spans="2:35" s="44" customFormat="1" ht="18" customHeight="1" x14ac:dyDescent="0.2">
      <c r="B29" s="46">
        <f>IF(H28="","",IF(MONTH(H28+1)&lt;&gt;MONTH(H28),"",H28+1))</f>
        <v>45908</v>
      </c>
      <c r="C29" s="46">
        <f t="shared" ref="C29:H33" si="8">IF(B29="","",IF(MONTH(B29+1)&lt;&gt;MONTH(B29),"",B29+1))</f>
        <v>45909</v>
      </c>
      <c r="D29" s="46">
        <f t="shared" si="8"/>
        <v>45910</v>
      </c>
      <c r="E29" s="46">
        <f t="shared" si="8"/>
        <v>45911</v>
      </c>
      <c r="F29" s="46">
        <f t="shared" si="8"/>
        <v>45912</v>
      </c>
      <c r="G29" s="46">
        <f t="shared" si="8"/>
        <v>45913</v>
      </c>
      <c r="H29" s="46">
        <f t="shared" si="8"/>
        <v>45914</v>
      </c>
      <c r="I29" s="45"/>
      <c r="J29" s="46">
        <f>IF(P28="","",IF(MONTH(P28+1)&lt;&gt;MONTH(P28),"",P28+1))</f>
        <v>45936</v>
      </c>
      <c r="K29" s="46">
        <f t="shared" ref="K29:P33" si="9">IF(J29="","",IF(MONTH(J29+1)&lt;&gt;MONTH(J29),"",J29+1))</f>
        <v>45937</v>
      </c>
      <c r="L29" s="46">
        <f t="shared" si="9"/>
        <v>45938</v>
      </c>
      <c r="M29" s="46">
        <f t="shared" si="9"/>
        <v>45939</v>
      </c>
      <c r="N29" s="46">
        <f t="shared" si="9"/>
        <v>45940</v>
      </c>
      <c r="O29" s="46">
        <f t="shared" si="9"/>
        <v>45941</v>
      </c>
      <c r="P29" s="46">
        <f t="shared" si="9"/>
        <v>45942</v>
      </c>
      <c r="Q29" s="45"/>
      <c r="R29" s="46">
        <f>IF(X28="","",IF(MONTH(X28+1)&lt;&gt;MONTH(X28),"",X28+1))</f>
        <v>45964</v>
      </c>
      <c r="S29" s="46">
        <f t="shared" ref="S29:X33" si="10">IF(R29="","",IF(MONTH(R29+1)&lt;&gt;MONTH(R29),"",R29+1))</f>
        <v>45965</v>
      </c>
      <c r="T29" s="46">
        <f t="shared" si="10"/>
        <v>45966</v>
      </c>
      <c r="U29" s="46">
        <f t="shared" si="10"/>
        <v>45967</v>
      </c>
      <c r="V29" s="46">
        <f t="shared" si="10"/>
        <v>45968</v>
      </c>
      <c r="W29" s="46">
        <f t="shared" si="10"/>
        <v>45969</v>
      </c>
      <c r="X29" s="46">
        <f t="shared" si="10"/>
        <v>45970</v>
      </c>
      <c r="Y29" s="45"/>
      <c r="Z29" s="46">
        <f>IF(AF28="","",IF(MONTH(AF28+1)&lt;&gt;MONTH(AF28),"",AF28+1))</f>
        <v>45999</v>
      </c>
      <c r="AA29" s="46">
        <f t="shared" ref="AA29:AF33" si="11">IF(Z29="","",IF(MONTH(Z29+1)&lt;&gt;MONTH(Z29),"",Z29+1))</f>
        <v>46000</v>
      </c>
      <c r="AB29" s="46">
        <f t="shared" si="11"/>
        <v>46001</v>
      </c>
      <c r="AC29" s="46">
        <f t="shared" si="11"/>
        <v>46002</v>
      </c>
      <c r="AD29" s="46">
        <f t="shared" si="11"/>
        <v>46003</v>
      </c>
      <c r="AE29" s="46">
        <f t="shared" si="11"/>
        <v>46004</v>
      </c>
      <c r="AF29" s="46">
        <f t="shared" si="11"/>
        <v>46005</v>
      </c>
      <c r="AG29" s="45"/>
      <c r="AI29" s="48"/>
    </row>
    <row r="30" spans="2:35" s="44" customFormat="1" ht="18" customHeight="1" x14ac:dyDescent="0.2">
      <c r="B30" s="46">
        <f>IF(H29="","",IF(MONTH(H29+1)&lt;&gt;MONTH(H29),"",H29+1))</f>
        <v>45915</v>
      </c>
      <c r="C30" s="46">
        <f t="shared" si="8"/>
        <v>45916</v>
      </c>
      <c r="D30" s="46">
        <f t="shared" si="8"/>
        <v>45917</v>
      </c>
      <c r="E30" s="46">
        <f t="shared" si="8"/>
        <v>45918</v>
      </c>
      <c r="F30" s="46">
        <f t="shared" si="8"/>
        <v>45919</v>
      </c>
      <c r="G30" s="46">
        <f t="shared" si="8"/>
        <v>45920</v>
      </c>
      <c r="H30" s="46">
        <f t="shared" si="8"/>
        <v>45921</v>
      </c>
      <c r="I30" s="45"/>
      <c r="J30" s="46">
        <f>IF(P29="","",IF(MONTH(P29+1)&lt;&gt;MONTH(P29),"",P29+1))</f>
        <v>45943</v>
      </c>
      <c r="K30" s="46">
        <f t="shared" si="9"/>
        <v>45944</v>
      </c>
      <c r="L30" s="46">
        <f t="shared" si="9"/>
        <v>45945</v>
      </c>
      <c r="M30" s="46">
        <f t="shared" si="9"/>
        <v>45946</v>
      </c>
      <c r="N30" s="46">
        <f t="shared" si="9"/>
        <v>45947</v>
      </c>
      <c r="O30" s="46">
        <f t="shared" si="9"/>
        <v>45948</v>
      </c>
      <c r="P30" s="46">
        <f t="shared" si="9"/>
        <v>45949</v>
      </c>
      <c r="Q30" s="45"/>
      <c r="R30" s="46">
        <f>IF(X29="","",IF(MONTH(X29+1)&lt;&gt;MONTH(X29),"",X29+1))</f>
        <v>45971</v>
      </c>
      <c r="S30" s="46">
        <f t="shared" si="10"/>
        <v>45972</v>
      </c>
      <c r="T30" s="46">
        <f t="shared" si="10"/>
        <v>45973</v>
      </c>
      <c r="U30" s="46">
        <f t="shared" si="10"/>
        <v>45974</v>
      </c>
      <c r="V30" s="46">
        <f t="shared" si="10"/>
        <v>45975</v>
      </c>
      <c r="W30" s="46">
        <f t="shared" si="10"/>
        <v>45976</v>
      </c>
      <c r="X30" s="46">
        <f t="shared" si="10"/>
        <v>45977</v>
      </c>
      <c r="Y30" s="45"/>
      <c r="Z30" s="46">
        <f>IF(AF29="","",IF(MONTH(AF29+1)&lt;&gt;MONTH(AF29),"",AF29+1))</f>
        <v>46006</v>
      </c>
      <c r="AA30" s="46">
        <f t="shared" si="11"/>
        <v>46007</v>
      </c>
      <c r="AB30" s="46">
        <f t="shared" si="11"/>
        <v>46008</v>
      </c>
      <c r="AC30" s="46">
        <f t="shared" si="11"/>
        <v>46009</v>
      </c>
      <c r="AD30" s="46">
        <f t="shared" si="11"/>
        <v>46010</v>
      </c>
      <c r="AE30" s="46">
        <f t="shared" si="11"/>
        <v>46011</v>
      </c>
      <c r="AF30" s="46">
        <f t="shared" si="11"/>
        <v>46012</v>
      </c>
      <c r="AG30" s="45"/>
    </row>
    <row r="31" spans="2:35" s="44" customFormat="1" ht="18" customHeight="1" x14ac:dyDescent="0.2">
      <c r="B31" s="46">
        <f>IF(H30="","",IF(MONTH(H30+1)&lt;&gt;MONTH(H30),"",H30+1))</f>
        <v>45922</v>
      </c>
      <c r="C31" s="46">
        <f t="shared" si="8"/>
        <v>45923</v>
      </c>
      <c r="D31" s="46">
        <f t="shared" si="8"/>
        <v>45924</v>
      </c>
      <c r="E31" s="46">
        <f t="shared" si="8"/>
        <v>45925</v>
      </c>
      <c r="F31" s="46">
        <f t="shared" si="8"/>
        <v>45926</v>
      </c>
      <c r="G31" s="46">
        <f t="shared" si="8"/>
        <v>45927</v>
      </c>
      <c r="H31" s="46">
        <f t="shared" si="8"/>
        <v>45928</v>
      </c>
      <c r="I31" s="45"/>
      <c r="J31" s="46">
        <f>IF(P30="","",IF(MONTH(P30+1)&lt;&gt;MONTH(P30),"",P30+1))</f>
        <v>45950</v>
      </c>
      <c r="K31" s="46">
        <f t="shared" si="9"/>
        <v>45951</v>
      </c>
      <c r="L31" s="46">
        <f t="shared" si="9"/>
        <v>45952</v>
      </c>
      <c r="M31" s="46">
        <f t="shared" si="9"/>
        <v>45953</v>
      </c>
      <c r="N31" s="46">
        <f t="shared" si="9"/>
        <v>45954</v>
      </c>
      <c r="O31" s="46">
        <f t="shared" si="9"/>
        <v>45955</v>
      </c>
      <c r="P31" s="46">
        <f t="shared" si="9"/>
        <v>45956</v>
      </c>
      <c r="Q31" s="45"/>
      <c r="R31" s="46">
        <f>IF(X30="","",IF(MONTH(X30+1)&lt;&gt;MONTH(X30),"",X30+1))</f>
        <v>45978</v>
      </c>
      <c r="S31" s="46">
        <f t="shared" si="10"/>
        <v>45979</v>
      </c>
      <c r="T31" s="46">
        <f t="shared" si="10"/>
        <v>45980</v>
      </c>
      <c r="U31" s="46">
        <f t="shared" si="10"/>
        <v>45981</v>
      </c>
      <c r="V31" s="46">
        <f t="shared" si="10"/>
        <v>45982</v>
      </c>
      <c r="W31" s="46">
        <f t="shared" si="10"/>
        <v>45983</v>
      </c>
      <c r="X31" s="46">
        <f t="shared" si="10"/>
        <v>45984</v>
      </c>
      <c r="Y31" s="45"/>
      <c r="Z31" s="46">
        <f>IF(AF30="","",IF(MONTH(AF30+1)&lt;&gt;MONTH(AF30),"",AF30+1))</f>
        <v>46013</v>
      </c>
      <c r="AA31" s="46">
        <f t="shared" si="11"/>
        <v>46014</v>
      </c>
      <c r="AB31" s="46">
        <f t="shared" si="11"/>
        <v>46015</v>
      </c>
      <c r="AC31" s="46">
        <f t="shared" si="11"/>
        <v>46016</v>
      </c>
      <c r="AD31" s="46">
        <f t="shared" si="11"/>
        <v>46017</v>
      </c>
      <c r="AE31" s="46">
        <f t="shared" si="11"/>
        <v>46018</v>
      </c>
      <c r="AF31" s="46">
        <f t="shared" si="11"/>
        <v>46019</v>
      </c>
      <c r="AG31" s="45"/>
    </row>
    <row r="32" spans="2:35" s="44" customFormat="1" ht="18" customHeight="1" x14ac:dyDescent="0.2">
      <c r="B32" s="46">
        <f>IF(H31="","",IF(MONTH(H31+1)&lt;&gt;MONTH(H31),"",H31+1))</f>
        <v>45929</v>
      </c>
      <c r="C32" s="46">
        <f t="shared" si="8"/>
        <v>45930</v>
      </c>
      <c r="D32" s="46" t="str">
        <f t="shared" si="8"/>
        <v/>
      </c>
      <c r="E32" s="46" t="str">
        <f t="shared" si="8"/>
        <v/>
      </c>
      <c r="F32" s="46" t="str">
        <f t="shared" si="8"/>
        <v/>
      </c>
      <c r="G32" s="46" t="str">
        <f t="shared" si="8"/>
        <v/>
      </c>
      <c r="H32" s="46" t="str">
        <f t="shared" si="8"/>
        <v/>
      </c>
      <c r="I32" s="45"/>
      <c r="J32" s="66">
        <f>IF(P31="","",IF(MONTH(P31+1)&lt;&gt;MONTH(P31),"",P31+1))</f>
        <v>45957</v>
      </c>
      <c r="K32" s="66">
        <f t="shared" si="9"/>
        <v>45958</v>
      </c>
      <c r="L32" s="66">
        <f t="shared" si="9"/>
        <v>45959</v>
      </c>
      <c r="M32" s="66">
        <f t="shared" si="9"/>
        <v>45960</v>
      </c>
      <c r="N32" s="66">
        <f t="shared" si="9"/>
        <v>45961</v>
      </c>
      <c r="O32" s="46" t="str">
        <f t="shared" si="9"/>
        <v/>
      </c>
      <c r="P32" s="46" t="str">
        <f t="shared" si="9"/>
        <v/>
      </c>
      <c r="Q32" s="45"/>
      <c r="R32" s="46">
        <f>IF(X31="","",IF(MONTH(X31+1)&lt;&gt;MONTH(X31),"",X31+1))</f>
        <v>45985</v>
      </c>
      <c r="S32" s="46">
        <f t="shared" si="10"/>
        <v>45986</v>
      </c>
      <c r="T32" s="46">
        <f t="shared" si="10"/>
        <v>45987</v>
      </c>
      <c r="U32" s="46">
        <f t="shared" si="10"/>
        <v>45988</v>
      </c>
      <c r="V32" s="46">
        <f t="shared" si="10"/>
        <v>45989</v>
      </c>
      <c r="W32" s="46">
        <f t="shared" si="10"/>
        <v>45990</v>
      </c>
      <c r="X32" s="46">
        <f t="shared" si="10"/>
        <v>45991</v>
      </c>
      <c r="Y32" s="45"/>
      <c r="Z32" s="46">
        <f>IF(AF31="","",IF(MONTH(AF31+1)&lt;&gt;MONTH(AF31),"",AF31+1))</f>
        <v>46020</v>
      </c>
      <c r="AA32" s="46">
        <f t="shared" si="11"/>
        <v>46021</v>
      </c>
      <c r="AB32" s="46">
        <f t="shared" si="11"/>
        <v>46022</v>
      </c>
      <c r="AC32" s="46" t="str">
        <f t="shared" si="11"/>
        <v/>
      </c>
      <c r="AD32" s="46" t="str">
        <f t="shared" si="11"/>
        <v/>
      </c>
      <c r="AE32" s="46" t="str">
        <f t="shared" si="11"/>
        <v/>
      </c>
      <c r="AF32" s="46" t="str">
        <f t="shared" si="11"/>
        <v/>
      </c>
      <c r="AG32" s="45"/>
    </row>
    <row r="33" spans="2:33" s="44" customFormat="1" ht="18" customHeight="1" x14ac:dyDescent="0.2">
      <c r="B33" s="46" t="str">
        <f>IF(H32="","",IF(MONTH(H32+1)&lt;&gt;MONTH(H32),"",H32+1))</f>
        <v/>
      </c>
      <c r="C33" s="46" t="str">
        <f t="shared" si="8"/>
        <v/>
      </c>
      <c r="D33" s="46" t="str">
        <f t="shared" si="8"/>
        <v/>
      </c>
      <c r="E33" s="46" t="str">
        <f t="shared" si="8"/>
        <v/>
      </c>
      <c r="F33" s="46" t="str">
        <f t="shared" si="8"/>
        <v/>
      </c>
      <c r="G33" s="46" t="str">
        <f t="shared" si="8"/>
        <v/>
      </c>
      <c r="H33" s="46" t="str">
        <f t="shared" si="8"/>
        <v/>
      </c>
      <c r="I33" s="45"/>
      <c r="J33" s="46" t="str">
        <f>IF(P32="","",IF(MONTH(P32+1)&lt;&gt;MONTH(P32),"",P32+1))</f>
        <v/>
      </c>
      <c r="K33" s="46" t="str">
        <f t="shared" si="9"/>
        <v/>
      </c>
      <c r="L33" s="46" t="str">
        <f t="shared" si="9"/>
        <v/>
      </c>
      <c r="M33" s="46" t="str">
        <f t="shared" si="9"/>
        <v/>
      </c>
      <c r="N33" s="46" t="str">
        <f t="shared" si="9"/>
        <v/>
      </c>
      <c r="O33" s="46" t="str">
        <f t="shared" si="9"/>
        <v/>
      </c>
      <c r="P33" s="46" t="str">
        <f t="shared" si="9"/>
        <v/>
      </c>
      <c r="Q33" s="45"/>
      <c r="R33" s="46" t="str">
        <f>IF(X32="","",IF(MONTH(X32+1)&lt;&gt;MONTH(X32),"",X32+1))</f>
        <v/>
      </c>
      <c r="S33" s="46" t="str">
        <f t="shared" si="10"/>
        <v/>
      </c>
      <c r="T33" s="46" t="str">
        <f t="shared" si="10"/>
        <v/>
      </c>
      <c r="U33" s="46" t="str">
        <f t="shared" si="10"/>
        <v/>
      </c>
      <c r="V33" s="46" t="str">
        <f t="shared" si="10"/>
        <v/>
      </c>
      <c r="W33" s="46" t="str">
        <f t="shared" si="10"/>
        <v/>
      </c>
      <c r="X33" s="46" t="str">
        <f t="shared" si="10"/>
        <v/>
      </c>
      <c r="Y33" s="45"/>
      <c r="Z33" s="46" t="str">
        <f>IF(AF32="","",IF(MONTH(AF32+1)&lt;&gt;MONTH(AF32),"",AF32+1))</f>
        <v/>
      </c>
      <c r="AA33" s="46" t="str">
        <f t="shared" si="11"/>
        <v/>
      </c>
      <c r="AB33" s="46" t="str">
        <f t="shared" si="11"/>
        <v/>
      </c>
      <c r="AC33" s="46" t="str">
        <f t="shared" si="11"/>
        <v/>
      </c>
      <c r="AD33" s="46" t="str">
        <f t="shared" si="11"/>
        <v/>
      </c>
      <c r="AE33" s="46" t="str">
        <f t="shared" si="11"/>
        <v/>
      </c>
      <c r="AF33" s="46" t="str">
        <f t="shared" si="11"/>
        <v/>
      </c>
      <c r="AG33" s="45"/>
    </row>
    <row r="34" spans="2:33" x14ac:dyDescent="0.2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x14ac:dyDescent="0.2">
      <c r="I35" s="43"/>
      <c r="Q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2:33" s="43" customFormat="1" ht="15" customHeight="1" x14ac:dyDescent="0.15"/>
    <row r="37" spans="2:33" ht="13.5" customHeight="1" x14ac:dyDescent="0.2">
      <c r="I37" s="43"/>
      <c r="Q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2:33" ht="13.5" customHeight="1" x14ac:dyDescent="0.2">
      <c r="I38" s="43"/>
      <c r="Q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2:33" ht="13.5" customHeight="1" x14ac:dyDescent="0.2">
      <c r="I39" s="43"/>
      <c r="Q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2:33" ht="13.5" customHeight="1" x14ac:dyDescent="0.2">
      <c r="I40" s="43"/>
      <c r="Q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2:33" ht="13.5" customHeight="1" x14ac:dyDescent="0.2">
      <c r="I41" s="43"/>
      <c r="Q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3" ht="13.5" customHeight="1" x14ac:dyDescent="0.2">
      <c r="I42" s="43"/>
      <c r="Q42" s="43"/>
      <c r="Y42" s="43"/>
      <c r="Z42" s="43"/>
      <c r="AA42" s="43"/>
      <c r="AB42" s="43"/>
      <c r="AC42" s="43"/>
      <c r="AD42" s="43"/>
      <c r="AE42" s="43"/>
      <c r="AF42" s="43"/>
      <c r="AG42" s="43"/>
    </row>
  </sheetData>
  <mergeCells count="19">
    <mergeCell ref="B26:H26"/>
    <mergeCell ref="J26:P26"/>
    <mergeCell ref="R26:X26"/>
    <mergeCell ref="Z26:AF26"/>
    <mergeCell ref="B8:H8"/>
    <mergeCell ref="J8:P8"/>
    <mergeCell ref="R8:X8"/>
    <mergeCell ref="Z8:AF8"/>
    <mergeCell ref="AI10:AI15"/>
    <mergeCell ref="B17:H17"/>
    <mergeCell ref="J17:P17"/>
    <mergeCell ref="R17:X17"/>
    <mergeCell ref="Z17:AF17"/>
    <mergeCell ref="A1:AG1"/>
    <mergeCell ref="D3:F3"/>
    <mergeCell ref="J3:L3"/>
    <mergeCell ref="R3:S3"/>
    <mergeCell ref="B6:P6"/>
    <mergeCell ref="R6:AF6"/>
  </mergeCells>
  <conditionalFormatting sqref="B10:H15 J10:P15 R10:X15 Z10:AF15 B19:H24 J19:P24 R19:X24 Z19:AF24 B28:H33 J28:P33 R28:X33 Z28:AF33">
    <cfRule type="expression" dxfId="12" priority="13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hyperlinks>
    <hyperlink ref="AI3" r:id="rId1" xr:uid="{E0665BC3-F502-433F-A743-54067BF9CFED}"/>
    <hyperlink ref="AI4" r:id="rId2" xr:uid="{F75092BA-5BF4-4F1B-AC29-345A9CCE7A6F}"/>
  </hyperlinks>
  <printOptions horizontalCentered="1"/>
  <pageMargins left="0.5" right="0.5" top="0.5" bottom="0.5" header="0.25" footer="0.25"/>
  <pageSetup paperSize="9" orientation="landscape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Table 1</vt:lpstr>
      <vt:lpstr>Agenda 2023</vt:lpstr>
      <vt:lpstr>Agenda 2024</vt:lpstr>
      <vt:lpstr>Agenda 2025</vt:lpstr>
      <vt:lpstr>'Agenda 2023'!Afdrukbereik</vt:lpstr>
      <vt:lpstr>'Agenda 2024'!Afdrukbereik</vt:lpstr>
      <vt:lpstr>'Agenda 2025'!Afdrukbereik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en Ingrid King nascholing</dc:creator>
  <cp:lastModifiedBy>Microsoft Office User</cp:lastModifiedBy>
  <dcterms:created xsi:type="dcterms:W3CDTF">2021-12-23T14:31:33Z</dcterms:created>
  <dcterms:modified xsi:type="dcterms:W3CDTF">2023-02-01T12:25:46Z</dcterms:modified>
</cp:coreProperties>
</file>